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charts/chart78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charts/style2.xml" ContentType="application/vnd.ms-office.chartstyle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56.xml" ContentType="application/vnd.openxmlformats-officedocument.drawingml.chart+xml"/>
  <Override PartName="/xl/drawings/drawing13.xml" ContentType="application/vnd.openxmlformats-officedocument.drawing+xml"/>
  <Override PartName="/xl/charts/chart74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olors1.xml" ContentType="application/vnd.ms-office.chartcolorstyl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7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drawings/drawing16.xml" ContentType="application/vnd.openxmlformats-officedocument.drawing+xml"/>
  <Override PartName="/xl/charts/chart77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drawings/drawing12.xml" ContentType="application/vnd.openxmlformats-officedocument.drawing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drawings/drawing10.xml" ContentType="application/vnd.openxmlformats-officedocument.drawing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0.xml" ContentType="application/vnd.openxmlformats-officedocument.drawingml.chart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drawings/drawing15.xml" ContentType="application/vnd.openxmlformats-officedocument.drawing+xml"/>
  <Override PartName="/xl/charts/chart76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1760" tabRatio="803" firstSheet="7" activeTab="15"/>
  </bookViews>
  <sheets>
    <sheet name="На 01.07.2016" sheetId="1" r:id="rId1"/>
    <sheet name="На 01.11.2016" sheetId="2" r:id="rId2"/>
    <sheet name="На 01.12.2016" sheetId="3" r:id="rId3"/>
    <sheet name="На 31.12.2016" sheetId="4" r:id="rId4"/>
    <sheet name="На 01.02.2017" sheetId="5" r:id="rId5"/>
    <sheet name="на 01.03.2017" sheetId="6" r:id="rId6"/>
    <sheet name="на 1.04.2017" sheetId="7" r:id="rId7"/>
    <sheet name="на 1.05.2017" sheetId="8" r:id="rId8"/>
    <sheet name="на 1.06.2017" sheetId="9" r:id="rId9"/>
    <sheet name="на 1.08.2017" sheetId="10" r:id="rId10"/>
    <sheet name="на 1.09.2017" sheetId="11" r:id="rId11"/>
    <sheet name="на 1.10.2017" sheetId="12" r:id="rId12"/>
    <sheet name="на 1.11.2017" sheetId="13" r:id="rId13"/>
    <sheet name="на 31.12.2017" sheetId="14" r:id="rId14"/>
    <sheet name="на 01.04.2018" sheetId="15" r:id="rId15"/>
    <sheet name="на 01.05.2018" sheetId="16" r:id="rId16"/>
  </sheets>
  <definedNames>
    <definedName name="_xlnm.Print_Area" localSheetId="4">'На 01.02.2017'!$A$1:$O$100</definedName>
    <definedName name="_xlnm.Print_Area" localSheetId="5">'на 01.03.2017'!$A$1:$N$100</definedName>
    <definedName name="_xlnm.Print_Area" localSheetId="15">'на 01.05.2018'!$A$1:$N$111</definedName>
    <definedName name="_xlnm.Print_Area" localSheetId="6">'на 1.04.2017'!$A$1:$N$106</definedName>
    <definedName name="_xlnm.Print_Area" localSheetId="8">'на 1.06.2017'!$A$1:$N$110</definedName>
  </definedNames>
  <calcPr calcId="125725"/>
</workbook>
</file>

<file path=xl/calcChain.xml><?xml version="1.0" encoding="utf-8"?>
<calcChain xmlns="http://schemas.openxmlformats.org/spreadsheetml/2006/main">
  <c r="B61" i="16"/>
  <c r="B33"/>
  <c r="B7"/>
  <c r="B60" i="15"/>
  <c r="B47"/>
  <c r="B33"/>
  <c r="B7"/>
  <c r="B63" i="14"/>
  <c r="B33"/>
  <c r="B7"/>
  <c r="B63" i="13"/>
  <c r="B33"/>
  <c r="B7"/>
  <c r="B63" i="12"/>
  <c r="B33"/>
  <c r="B7"/>
  <c r="B63" i="11"/>
  <c r="B33"/>
  <c r="B7"/>
  <c r="B62" i="10" l="1"/>
  <c r="B33"/>
  <c r="B7"/>
  <c r="B62" i="9"/>
  <c r="B33"/>
  <c r="B7"/>
  <c r="B62" i="8"/>
  <c r="B33"/>
  <c r="B7"/>
  <c r="B62" i="7"/>
  <c r="B33"/>
  <c r="B7"/>
  <c r="B58" i="6"/>
  <c r="B29"/>
  <c r="B6"/>
  <c r="B58" i="5"/>
  <c r="B29"/>
  <c r="B6"/>
  <c r="B52" i="2"/>
</calcChain>
</file>

<file path=xl/sharedStrings.xml><?xml version="1.0" encoding="utf-8"?>
<sst xmlns="http://schemas.openxmlformats.org/spreadsheetml/2006/main" count="577" uniqueCount="114">
  <si>
    <t>Объём расходов бюджета по разделу "Образование" по состоянию на 01.07.2016г.</t>
  </si>
  <si>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</si>
  <si>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</si>
  <si>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</si>
  <si>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</si>
  <si>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</si>
  <si>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</t>
  </si>
  <si>
    <t>Муниципальная программа «Развитие и модернизация образования в муниципальном образовании «город Ульяновск»</t>
  </si>
  <si>
    <t>Муниципальная программа «Содействие самореализации молодёжи в муниципальном образовании «город Ульяновск»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</si>
  <si>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</si>
  <si>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</si>
  <si>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</si>
  <si>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2014 год</t>
  </si>
  <si>
    <t>2015 год</t>
  </si>
  <si>
    <t>Субсидии муниципальным образовательным учреждениям на иные цели</t>
  </si>
  <si>
    <t>2016 год (план)</t>
  </si>
  <si>
    <t>муниципальных дошкольных образовательных учреждений</t>
  </si>
  <si>
    <t>муниципальных общеобразовательных учреждений, в том числе:</t>
  </si>
  <si>
    <t>Учителей муниципальных общеобразовательных учреждений</t>
  </si>
  <si>
    <t>2016 год</t>
  </si>
  <si>
    <t>Средняя номинальная начисленная заработная плата работников, руб.</t>
  </si>
  <si>
    <t>Объём расходов бюджета по разделу "Образование" по состоянию на 01.11.2016г.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</si>
  <si>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2016 год</t>
  </si>
  <si>
    <t>Замена оконных блоков в общеобразовательных организациях</t>
  </si>
  <si>
    <t>Замена оконных блоков в дошкольных образовательных организациях города Ульяновска</t>
  </si>
  <si>
    <t>Мера социальной поддержки малообеспеченных семей и многодетных семей, чьи дети посещают 1-4 классы муниципальных общеобразовательных организаций муниципального образования "город Ульяновск", в виде обеспечения их питьевым молоком в соответствии с государственными стандартами, один раз в неделю во время образовательного процесса</t>
  </si>
  <si>
    <t>Софинансирование мероприятий государственной программы Российской Федерации "Доступная среда" на 2011-2020 годы</t>
  </si>
  <si>
    <t>Объём расходов бюджета по разделу "Образование" по состоянию на 01.11.2016г. в разрезе подведомственных учреждений</t>
  </si>
  <si>
    <t>муниципальные дошкольные образовательные учреждения</t>
  </si>
  <si>
    <t>муниципальные общеобразовательные учреждения</t>
  </si>
  <si>
    <t>Учителя муниципальных общеобразовательных учреждений</t>
  </si>
  <si>
    <t>01.10.2016 года</t>
  </si>
  <si>
    <t>Объём расходов бюджета по разделу "Образование" по состоянию на 01.11.2016г. составляет 5 060 269,9 тыс рублей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</si>
  <si>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</si>
  <si>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Объём расходов бюджета по разделу "Образование" по состоянию на 01.12.2016г.</t>
  </si>
  <si>
    <t>Объём расходов бюджета по разделу "Образование" по состоянию на 01.12.2016г. в разрезе подведомственных учреждений</t>
  </si>
  <si>
    <t>Объём расходов бюджета по разделу "Образование" по состоянию на 01.12.2016г. составляет 5 229 683,4 тыс рублей</t>
  </si>
  <si>
    <t>01.12.2016 года</t>
  </si>
  <si>
    <t>Объём расходов бюджета по разделу "Образование" по состоянию на 31.12.2016г.</t>
  </si>
  <si>
    <t>Объём расходов бюджета по разделу "Образование" по состоянию на 31.12.2016г. в разрезе подведомственных учреждений</t>
  </si>
  <si>
    <t>31.12.2016 года</t>
  </si>
  <si>
    <t>Объём расходов бюджета по разделу "Образование" по состоянию на 31.12.2016г. составляет 5 622 823,00 тыс рублей</t>
  </si>
  <si>
    <t>Объём расходов бюджета по разделу "Образование" по состоянию на 01.02.2017г.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</si>
  <si>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2017 год</t>
  </si>
  <si>
    <t>2017 год (план)</t>
  </si>
  <si>
    <t>01.02.2017 года</t>
  </si>
  <si>
    <t>Объём расходов бюджета по разделу "Образование" по состоянию на 01.02.2017г. составляет 4 705 575,10 тыс рублей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</si>
  <si>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</si>
  <si>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</si>
  <si>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</si>
  <si>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Благоустройство прогулочных участков в дошкольных учреждениях (ремонт теневых навесов в 18 МБДОУ)</t>
  </si>
  <si>
    <t>Мини профцентр для детей и молодежи "Профи +" (МБОУ ДЮЦ №3)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</si>
  <si>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</si>
  <si>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Народный бюджет - 2017 по мероприятиям:</t>
  </si>
  <si>
    <t>Объём расходов бюджета по разделу "Образование" по состоянию на 01.02.2017г. в разрезе подведомственных учреждений на предоставление субсидий на иные цели и на финансовое обеспечение муниципального задания</t>
  </si>
  <si>
    <t>Объём расходов бюджета по разделу "Образование" по состоянию на 01.03.2017г. составляет 5 172 387,31 тысяч рублей</t>
  </si>
  <si>
    <t>Объём расходов бюджета по разделу "Образование" по состоянию на 01.03.2017г.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</si>
  <si>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01.03.2017 года</t>
  </si>
  <si>
    <t>Мероприятия государственной программы Российской Федерации "Доступная среда" на 2011-2020 годы</t>
  </si>
  <si>
    <t>Объём расходов бюджета по разделу "Образование" по состоянию на 01.03.2017г.</t>
  </si>
  <si>
    <t>Объём расходов бюджета по разделу "Образование" по состоянию на 01.04.2017г.</t>
  </si>
  <si>
    <t>Объём расходов бюджета по разделу "Образование" по состоянию на 01.04.2017г.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</si>
  <si>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01.04.2017 года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</si>
  <si>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</si>
  <si>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</si>
  <si>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</si>
  <si>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Объём расходов бюджета по разделу "Образование" по состоянию на 01.04.2017г. составляет 5 172 387,31 тысяч рублей</t>
  </si>
  <si>
    <t>Объём расходов бюджета по разделу "Образование" по состоянию на 01.05.2017г. составляет 5 172 387,31 тысяч рублей</t>
  </si>
  <si>
    <t>Объём расходов бюджета по разделу "Образование" по состоянию на 01.05.2017г.</t>
  </si>
  <si>
    <t>Объём расходов бюджета по разделу "Образование" по состоянию на 01.05.2017г.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</si>
  <si>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01.05.2017 года</t>
  </si>
  <si>
    <t>Объём расходов бюджета по разделу "Образование" по состоянию на 01.06.2017г. составляет 5 172 387,31 тысяч рублей</t>
  </si>
  <si>
    <t>Объём расходов бюджета по разделу "Образование" по состоянию на 01.06.2017г.</t>
  </si>
  <si>
    <t>Объём расходов бюджета по разделу "Образование" по состоянию на 01.06.2017г.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</si>
  <si>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01.06.2017 года</t>
  </si>
  <si>
    <t>Педагогические работники дошкольных образовательных учреждений</t>
  </si>
  <si>
    <t>Объём расходов бюджета по разделу "Образование" по состоянию на 01.08.2017г. составляет 5 172 387,31 тысяч рублей</t>
  </si>
  <si>
    <t>Объём расходов бюджета по разделу "Образование" по состоянию на 01.08.2017г.</t>
  </si>
  <si>
    <t>Объём расходов бюджета по разделу "Образование" по состоянию на 01.08.2017г.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</si>
  <si>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01.08.2017 года</t>
  </si>
  <si>
    <t>Объём расходов бюджета по разделу "Образование" по состоянию на 01.09.2017г.</t>
  </si>
  <si>
    <t>Объём расходов бюджета по разделу "Образование" по состоянию на 01.09.2017г. составляет 5 227 675,78 тысяч рублей</t>
  </si>
  <si>
    <t>Объём расходов бюджета по разделу "Образование" по состоянию на 01.09.2017г.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</si>
  <si>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01.09.2017 года</t>
  </si>
  <si>
    <t>Резервный фонд Администрации г.Ульяновска (ремонт кровли ДОУ 190)</t>
  </si>
  <si>
    <t>01.10.2017 года</t>
  </si>
  <si>
    <t>Объём расходов бюджета по разделу "Образование" по состоянию на 01.10.2017г. в разрезе подведомственных учреждений на предоставление субсидий на иные цели и на финансовое обеспечение муниципального задания</t>
  </si>
  <si>
    <t>Объём расходов бюджета по разделу "Образование" по состоянию на 01.10.2017г. составляет 5 227 675,78 тысяч рублей</t>
  </si>
  <si>
    <t>Объём расходов бюджета по разделу "Образование" по состоянию на 01.10.2017г.</t>
  </si>
  <si>
    <t xml:space="preserve">Объём расходов бюджета по разделу "Образование" по состоянию на 01.11.2017г. </t>
  </si>
  <si>
    <t>Объём расходов бюджета по разделу "Образование" по состоянию на 01.11.2017г.</t>
  </si>
  <si>
    <t>Объём расходов бюджета по разделу "Образование" по состоянию на 01.11.2017г. в разрезе подведомственных учреждений на предоставление субсидий на иные цели и на финансовое обеспечение муниципального задания</t>
  </si>
  <si>
    <t>01.11.2017 года</t>
  </si>
  <si>
    <t xml:space="preserve">Объём расходов бюджета по разделу "Образование" по состоянию на 31.12.2017г. </t>
  </si>
  <si>
    <t>Объём расходов бюджета по разделу "Образование" по состоянию на 31.12.2017г.</t>
  </si>
  <si>
    <t>Объём расходов бюджета по разделу "Образование" по состоянию на 31.12.2017г. в разрезе подведомственных учреждений на предоставление субсидий на иные цели и на финансовое обеспечение муниципального задания</t>
  </si>
  <si>
    <t>2017 год</t>
  </si>
  <si>
    <t xml:space="preserve">2017 год </t>
  </si>
  <si>
    <t xml:space="preserve">Объём расходов бюджета по разделу "Образование" по состоянию на 01.04.2018г. </t>
  </si>
  <si>
    <t>Объём расходов бюджета по разделу "Образование" по состоянию на 01.04.2018г.</t>
  </si>
  <si>
    <t>Объём расходов бюджета по разделу "Образование" по состоянию на 01.04.2018г. в разрезе подведомственных учреждений на предоставление субсидий на иные цели и на финансовое обеспечение муниципального задания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</si>
  <si>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2018 год</t>
  </si>
  <si>
    <t>Народный бюджет - 2018 по мероприятиям:</t>
  </si>
  <si>
    <t>2018  1кв.</t>
  </si>
  <si>
    <t>2018 год план</t>
  </si>
  <si>
    <t xml:space="preserve">Объём расходов бюджета по разделу "Образование" по состоянию на 01.05.2018г. </t>
  </si>
  <si>
    <t>Объём расходов бюджета по разделу "Образование" по состоянию на 01.05.2018г.</t>
  </si>
  <si>
    <t>Объём расходов бюджета по разделу "Образование" по состоянию на 01.05.2018г. в разрезе подведомственных учреждений на предоставление субсидий на иные цели и на финансовое обеспечение муниципального задания</t>
  </si>
  <si>
    <r>
      <rPr>
        <i/>
        <sz val="16"/>
        <color theme="1"/>
        <rFont val="Times New Roman"/>
        <family val="1"/>
        <charset val="204"/>
      </rPr>
      <t>Народный бюджет - 2018</t>
    </r>
    <r>
      <rPr>
        <sz val="16"/>
        <color theme="1"/>
        <rFont val="Times New Roman"/>
        <family val="1"/>
        <charset val="204"/>
      </rPr>
      <t xml:space="preserve"> Благоустройство прогулочных участков в дошкольных учреждениях </t>
    </r>
  </si>
  <si>
    <r>
      <rPr>
        <sz val="16"/>
        <color theme="1"/>
        <rFont val="Times New Roman"/>
        <family val="1"/>
        <charset val="204"/>
      </rPr>
      <t xml:space="preserve">Мероприятия государственной программы Российской Федерации </t>
    </r>
    <r>
      <rPr>
        <i/>
        <sz val="16"/>
        <color theme="1"/>
        <rFont val="Times New Roman"/>
        <family val="1"/>
        <charset val="204"/>
      </rPr>
      <t>"Доступная среда" на 2011-2020 годы</t>
    </r>
  </si>
  <si>
    <r>
      <t xml:space="preserve">Школьный двор - </t>
    </r>
    <r>
      <rPr>
        <sz val="16"/>
        <color theme="1"/>
        <rFont val="Times New Roman"/>
        <family val="1"/>
        <charset val="204"/>
      </rPr>
      <t>мероприятия по благоустройству территорий общеобразовательных организаций, обустройство спортивных площадок с установкой оборудования</t>
    </r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</si>
  <si>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</si>
  <si>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Педагогические работники муниципальных общеобразовательных учреждений</t>
  </si>
  <si>
    <t>2018  на 1.05.2018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</si>
</sst>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4" fontId="1" fillId="0" borderId="2" xfId="0" applyNumberFormat="1" applyFont="1" applyBorder="1"/>
    <xf numFmtId="4" fontId="1" fillId="0" borderId="1" xfId="0" applyNumberFormat="1" applyFont="1" applyBorder="1"/>
    <xf numFmtId="3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Fill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0" fillId="0" borderId="0" xfId="0" applyNumberFormat="1" applyBorder="1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2" fontId="5" fillId="0" borderId="1" xfId="0" applyNumberFormat="1" applyFont="1" applyBorder="1"/>
    <xf numFmtId="2" fontId="0" fillId="0" borderId="1" xfId="0" applyNumberFormat="1" applyBorder="1"/>
    <xf numFmtId="4" fontId="0" fillId="0" borderId="0" xfId="0" applyNumberFormat="1"/>
    <xf numFmtId="0" fontId="2" fillId="2" borderId="1" xfId="0" applyFont="1" applyFill="1" applyBorder="1"/>
    <xf numFmtId="4" fontId="2" fillId="2" borderId="2" xfId="0" applyNumberFormat="1" applyFont="1" applyFill="1" applyBorder="1"/>
    <xf numFmtId="4" fontId="2" fillId="2" borderId="1" xfId="0" applyNumberFormat="1" applyFont="1" applyFill="1" applyBorder="1"/>
    <xf numFmtId="2" fontId="5" fillId="2" borderId="1" xfId="0" applyNumberFormat="1" applyFont="1" applyFill="1" applyBorder="1"/>
    <xf numFmtId="2" fontId="0" fillId="2" borderId="1" xfId="0" applyNumberFormat="1" applyFill="1" applyBorder="1"/>
    <xf numFmtId="2" fontId="0" fillId="0" borderId="1" xfId="0" applyNumberFormat="1" applyFill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0" fillId="2" borderId="1" xfId="0" applyNumberFormat="1" applyFont="1" applyFill="1" applyBorder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164" fontId="0" fillId="0" borderId="0" xfId="0" applyNumberFormat="1"/>
    <xf numFmtId="0" fontId="2" fillId="3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4" fontId="11" fillId="2" borderId="1" xfId="0" applyNumberFormat="1" applyFont="1" applyFill="1" applyBorder="1"/>
    <xf numFmtId="0" fontId="11" fillId="0" borderId="1" xfId="0" applyFont="1" applyBorder="1"/>
    <xf numFmtId="0" fontId="11" fillId="0" borderId="0" xfId="0" applyFont="1"/>
    <xf numFmtId="4" fontId="11" fillId="0" borderId="0" xfId="0" applyNumberFormat="1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9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01.07.2016г. (тыс.руб.)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15E-2"/>
          <c:w val="0.90692824869835265"/>
          <c:h val="0.67375032208569319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122451456"/>
        <c:axId val="122452992"/>
        <c:axId val="0"/>
      </c:bar3DChart>
      <c:catAx>
        <c:axId val="122451456"/>
        <c:scaling>
          <c:orientation val="minMax"/>
        </c:scaling>
        <c:axPos val="b"/>
        <c:numFmt formatCode="General" sourceLinked="0"/>
        <c:majorTickMark val="none"/>
        <c:tickLblPos val="nextTo"/>
        <c:crossAx val="122452992"/>
        <c:crosses val="autoZero"/>
        <c:auto val="1"/>
        <c:lblAlgn val="ctr"/>
        <c:lblOffset val="100"/>
      </c:catAx>
      <c:valAx>
        <c:axId val="122452992"/>
        <c:scaling>
          <c:orientation val="minMax"/>
        </c:scaling>
        <c:axPos val="l"/>
        <c:numFmt formatCode="General" sourceLinked="1"/>
        <c:majorTickMark val="none"/>
        <c:tickLblPos val="nextTo"/>
        <c:crossAx val="12245145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01.12.2016г.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27,52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2,44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01.12.2016г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,1</a:t>
                    </a:r>
                    <a:r>
                      <a:rPr lang="en-US"/>
                      <a:t>7%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8,</a:t>
                    </a:r>
                    <a:r>
                      <a:rPr lang="en-US"/>
                      <a:t>16%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</a:t>
                    </a:r>
                    <a:r>
                      <a:rPr lang="en-US"/>
                      <a:t>67%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95,99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3,78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8460516008600306"/>
                  <c:y val="1.134337184515114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0,18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0924441002588356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0,05%</a:t>
                    </a:r>
                    <a:endParaRPr lang="en-US"/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126846848"/>
        <c:axId val="126861312"/>
        <c:axId val="0"/>
      </c:bar3DChart>
      <c:catAx>
        <c:axId val="126846848"/>
        <c:scaling>
          <c:orientation val="minMax"/>
        </c:scaling>
        <c:axPos val="b"/>
        <c:numFmt formatCode="General" sourceLinked="0"/>
        <c:majorTickMark val="none"/>
        <c:tickLblPos val="nextTo"/>
        <c:crossAx val="126861312"/>
        <c:crosses val="autoZero"/>
        <c:auto val="1"/>
        <c:lblAlgn val="ctr"/>
        <c:lblOffset val="100"/>
      </c:catAx>
      <c:valAx>
        <c:axId val="126861312"/>
        <c:scaling>
          <c:orientation val="minMax"/>
        </c:scaling>
        <c:delete val="1"/>
        <c:axPos val="l"/>
        <c:numFmt formatCode="#,##0.00" sourceLinked="1"/>
        <c:tickLblPos val="none"/>
        <c:crossAx val="126846848"/>
        <c:crosses val="autoZero"/>
        <c:crossBetween val="between"/>
      </c:valAx>
    </c:plotArea>
    <c:plotVisOnly val="1"/>
    <c:dispBlanksAs val="gap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25E-2"/>
          <c:w val="0.90692824869835265"/>
          <c:h val="0.67375032208569363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130277376"/>
        <c:axId val="130278912"/>
        <c:axId val="0"/>
      </c:bar3DChart>
      <c:catAx>
        <c:axId val="130277376"/>
        <c:scaling>
          <c:orientation val="minMax"/>
        </c:scaling>
        <c:axPos val="b"/>
        <c:numFmt formatCode="General" sourceLinked="0"/>
        <c:majorTickMark val="none"/>
        <c:tickLblPos val="nextTo"/>
        <c:crossAx val="130278912"/>
        <c:crosses val="autoZero"/>
        <c:auto val="1"/>
        <c:lblAlgn val="ctr"/>
        <c:lblOffset val="100"/>
      </c:catAx>
      <c:valAx>
        <c:axId val="130278912"/>
        <c:scaling>
          <c:orientation val="minMax"/>
        </c:scaling>
        <c:axPos val="l"/>
        <c:numFmt formatCode="General" sourceLinked="1"/>
        <c:majorTickMark val="none"/>
        <c:tickLblPos val="nextTo"/>
        <c:crossAx val="13027737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31.12.2016г.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</a:t>
                    </a:r>
                    <a:r>
                      <a:rPr lang="en-US"/>
                      <a:t>5</a:t>
                    </a:r>
                    <a:r>
                      <a:rPr lang="ru-RU"/>
                      <a:t>,</a:t>
                    </a:r>
                    <a:r>
                      <a:rPr lang="en-US"/>
                      <a:t>82%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74</a:t>
                    </a:r>
                    <a:r>
                      <a:rPr lang="ru-RU"/>
                      <a:t>,</a:t>
                    </a:r>
                    <a:r>
                      <a:rPr lang="en-US"/>
                      <a:t>15%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</a:t>
                    </a:r>
                    <a:r>
                      <a:rPr lang="en-US"/>
                      <a:t>3%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31.12.2016г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</a:t>
                    </a:r>
                    <a:r>
                      <a:rPr lang="en-US"/>
                      <a:t>89%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,</a:t>
                    </a:r>
                    <a:r>
                      <a:rPr lang="en-US"/>
                      <a:t>61%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1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</a:t>
                    </a:r>
                    <a:r>
                      <a:rPr lang="en-US"/>
                      <a:t>50%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"/>
                  <c:y val="4.4260016093917824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9</a:t>
                    </a:r>
                    <a:r>
                      <a:rPr lang="en-US"/>
                      <a:t>6</a:t>
                    </a:r>
                    <a:r>
                      <a:rPr lang="ru-RU"/>
                      <a:t>,</a:t>
                    </a:r>
                    <a:r>
                      <a:rPr lang="en-US"/>
                      <a:t>49%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3,</a:t>
                    </a:r>
                    <a:r>
                      <a:rPr lang="en-US"/>
                      <a:t>31%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431966850921703"/>
                  <c:y val="1.134345877040102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0,15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</a:t>
                    </a:r>
                    <a:r>
                      <a:rPr lang="en-US"/>
                      <a:t>0</a:t>
                    </a:r>
                    <a:r>
                      <a:rPr lang="ru-RU"/>
                      <a:t>0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0924441002588362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0,05%</a:t>
                    </a:r>
                    <a:endParaRPr lang="en-US"/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42580992"/>
        <c:axId val="42877696"/>
        <c:axId val="0"/>
      </c:bar3DChart>
      <c:catAx>
        <c:axId val="42580992"/>
        <c:scaling>
          <c:orientation val="minMax"/>
        </c:scaling>
        <c:axPos val="b"/>
        <c:numFmt formatCode="General" sourceLinked="0"/>
        <c:majorTickMark val="none"/>
        <c:tickLblPos val="nextTo"/>
        <c:crossAx val="42877696"/>
        <c:crosses val="autoZero"/>
        <c:auto val="1"/>
        <c:lblAlgn val="ctr"/>
        <c:lblOffset val="100"/>
      </c:catAx>
      <c:valAx>
        <c:axId val="42877696"/>
        <c:scaling>
          <c:orientation val="minMax"/>
        </c:scaling>
        <c:delete val="1"/>
        <c:axPos val="l"/>
        <c:numFmt formatCode="#,##0.00" sourceLinked="1"/>
        <c:tickLblPos val="none"/>
        <c:crossAx val="42580992"/>
        <c:crosses val="autoZero"/>
        <c:crossBetween val="between"/>
      </c:valAx>
    </c:plotArea>
    <c:plotVisOnly val="1"/>
    <c:dispBlanksAs val="gap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01.07.2016г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layout>
                <c:manualLayout>
                  <c:x val="2.5675893074866558E-3"/>
                  <c:y val="1.5943374985928165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021226300352224E-2"/>
                  <c:y val="1.5064851787839078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9.3071751301647646E-2"/>
          <c:y val="2.2539308994610235E-2"/>
          <c:w val="0.90692824869835265"/>
          <c:h val="0.67375032208569385"/>
        </c:manualLayout>
      </c:layout>
      <c:bar3DChart>
        <c:barDir val="col"/>
        <c:grouping val="clustered"/>
        <c:ser>
          <c:idx val="0"/>
          <c:order val="0"/>
          <c:tx>
            <c:strRef>
              <c:f>'На 01.11.2016'!$A$81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01.11.2016'!$B$81:$E$81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22507</c:v>
                </c:pt>
              </c:numCache>
            </c:numRef>
          </c:val>
        </c:ser>
        <c:ser>
          <c:idx val="1"/>
          <c:order val="1"/>
          <c:tx>
            <c:strRef>
              <c:f>'На 01.11.2016'!$A$82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01.11.2016'!$B$82:$E$82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25310</c:v>
                </c:pt>
              </c:numCache>
            </c:numRef>
          </c:val>
        </c:ser>
        <c:ser>
          <c:idx val="2"/>
          <c:order val="2"/>
          <c:tx>
            <c:strRef>
              <c:f>'На 01.11.2016'!$A$83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'На 01.11.2016'!$B$80:$E$80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01.10.2016 года</c:v>
                </c:pt>
              </c:strCache>
            </c:strRef>
          </c:cat>
          <c:val>
            <c:numRef>
              <c:f>'На 01.11.2016'!$B$83:$E$83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25835</c:v>
                </c:pt>
              </c:numCache>
            </c:numRef>
          </c:val>
        </c:ser>
        <c:dLbls>
          <c:showVal val="1"/>
        </c:dLbls>
        <c:gapWidth val="75"/>
        <c:shape val="cylinder"/>
        <c:axId val="42892288"/>
        <c:axId val="42898176"/>
        <c:axId val="0"/>
      </c:bar3DChart>
      <c:catAx>
        <c:axId val="42892288"/>
        <c:scaling>
          <c:orientation val="minMax"/>
        </c:scaling>
        <c:axPos val="b"/>
        <c:numFmt formatCode="General" sourceLinked="0"/>
        <c:majorTickMark val="none"/>
        <c:tickLblPos val="nextTo"/>
        <c:crossAx val="42898176"/>
        <c:crosses val="autoZero"/>
        <c:auto val="1"/>
        <c:lblAlgn val="ctr"/>
        <c:lblOffset val="100"/>
      </c:catAx>
      <c:valAx>
        <c:axId val="42898176"/>
        <c:scaling>
          <c:orientation val="minMax"/>
        </c:scaling>
        <c:axPos val="l"/>
        <c:numFmt formatCode="General" sourceLinked="1"/>
        <c:majorTickMark val="none"/>
        <c:tickLblPos val="nextTo"/>
        <c:crossAx val="4289228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01.02.2017г. (тыс.руб.)</a:t>
            </a:r>
          </a:p>
        </c:rich>
      </c:tx>
      <c:layout>
        <c:manualLayout>
          <c:xMode val="edge"/>
          <c:yMode val="edge"/>
          <c:x val="0.11978598799912206"/>
          <c:y val="1.707577183273004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32,25%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67,75%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01.02.2017г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88,14%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670923314921412E-3"/>
                  <c:y val="1.1690207492141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10,14%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021226300352224E-2"/>
                  <c:y val="1.5064851787839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1,72%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5729393137598827"/>
          <c:y val="4.3295120024890506E-2"/>
          <c:w val="0.84270603674541056"/>
          <c:h val="0.46973571011956833"/>
        </c:manualLayout>
      </c:layout>
      <c:bar3DChart>
        <c:barDir val="col"/>
        <c:grouping val="clustered"/>
        <c:ser>
          <c:idx val="0"/>
          <c:order val="0"/>
          <c:tx>
            <c:strRef>
              <c:f>'На 01.02.2017'!$A$86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01.02.2017'!$B$86:$E$86</c:f>
              <c:numCache>
                <c:formatCode>General</c:formatCode>
                <c:ptCount val="4"/>
                <c:pt idx="0">
                  <c:v>17789</c:v>
                </c:pt>
                <c:pt idx="1">
                  <c:v>17900</c:v>
                </c:pt>
                <c:pt idx="2">
                  <c:v>19262</c:v>
                </c:pt>
              </c:numCache>
            </c:numRef>
          </c:val>
        </c:ser>
        <c:ser>
          <c:idx val="1"/>
          <c:order val="1"/>
          <c:tx>
            <c:strRef>
              <c:f>'На 01.02.2017'!$A$87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01.02.2017'!$B$87:$E$87</c:f>
              <c:numCache>
                <c:formatCode>General</c:formatCode>
                <c:ptCount val="4"/>
                <c:pt idx="0">
                  <c:v>22078</c:v>
                </c:pt>
                <c:pt idx="1">
                  <c:v>22700</c:v>
                </c:pt>
                <c:pt idx="2">
                  <c:v>23102</c:v>
                </c:pt>
              </c:numCache>
            </c:numRef>
          </c:val>
        </c:ser>
        <c:ser>
          <c:idx val="2"/>
          <c:order val="2"/>
          <c:tx>
            <c:strRef>
              <c:f>'На 01.02.2017'!$A$88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01.02.2017'!$B$84:$E$85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01.02.2017 года</c:v>
                </c:pt>
              </c:strCache>
            </c:strRef>
          </c:cat>
          <c:val>
            <c:numRef>
              <c:f>'На 01.02.2017'!$B$88:$E$88</c:f>
              <c:numCache>
                <c:formatCode>General</c:formatCode>
                <c:ptCount val="4"/>
                <c:pt idx="0">
                  <c:v>25389</c:v>
                </c:pt>
                <c:pt idx="1">
                  <c:v>25900</c:v>
                </c:pt>
                <c:pt idx="2">
                  <c:v>26278</c:v>
                </c:pt>
              </c:numCache>
            </c:numRef>
          </c:val>
        </c:ser>
        <c:dLbls>
          <c:showVal val="1"/>
        </c:dLbls>
        <c:gapWidth val="75"/>
        <c:shape val="cylinder"/>
        <c:axId val="55652352"/>
        <c:axId val="55653888"/>
        <c:axId val="0"/>
      </c:bar3DChart>
      <c:catAx>
        <c:axId val="55652352"/>
        <c:scaling>
          <c:orientation val="minMax"/>
        </c:scaling>
        <c:axPos val="b"/>
        <c:numFmt formatCode="General" sourceLinked="0"/>
        <c:majorTickMark val="none"/>
        <c:tickLblPos val="nextTo"/>
        <c:crossAx val="55653888"/>
        <c:crosses val="autoZero"/>
        <c:auto val="1"/>
        <c:lblAlgn val="ctr"/>
        <c:lblOffset val="100"/>
      </c:catAx>
      <c:valAx>
        <c:axId val="55653888"/>
        <c:scaling>
          <c:orientation val="minMax"/>
        </c:scaling>
        <c:axPos val="l"/>
        <c:numFmt formatCode="General" sourceLinked="1"/>
        <c:majorTickMark val="none"/>
        <c:tickLblPos val="nextTo"/>
        <c:crossAx val="5565235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1" l="0.25" r="0.25" t="0.750000000000001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2017 год</a:t>
            </a:r>
          </a:p>
        </c:rich>
      </c:tx>
      <c:layout>
        <c:manualLayout>
          <c:xMode val="edge"/>
          <c:yMode val="edge"/>
          <c:x val="0.1291468071900595"/>
          <c:y val="0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95,54%</a:t>
                    </a:r>
                  </a:p>
                </c:rich>
              </c:tx>
              <c:dLblPos val="ctr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650471882504194E-3"/>
                  <c:y val="0.103722423655638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4,28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9951974088345452E-2"/>
                  <c:y val="0.221246867353625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58150443960365E-2"/>
                  <c:y val="0.264747395910517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304350254090592E-2"/>
                  <c:y val="0.204522471077564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8353716423745042E-2"/>
                  <c:y val="0.142624210869500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0,01%</a:t>
                    </a:r>
                  </a:p>
                </c:rich>
              </c:tx>
              <c:dLblPos val="bestFit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('На 01.02.2017'!$A$43,'На 01.02.2017'!$A$47,'На 01.02.2017'!$A$54:$A$57)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01.02.2017'!$B$43,'На 01.02.2017'!$B$47,'На 01.02.2017'!$B$54:$B$57)</c:f>
              <c:numCache>
                <c:formatCode>0.00</c:formatCode>
                <c:ptCount val="6"/>
                <c:pt idx="0">
                  <c:v>4495890.5999999996</c:v>
                </c:pt>
                <c:pt idx="1">
                  <c:v>201449.7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53677332886584"/>
          <c:y val="0.22724560935529306"/>
          <c:w val="0.33695258837326486"/>
          <c:h val="0.6390678956849339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13819490305647344"/>
          <c:y val="2.777791186065753E-2"/>
        </c:manualLayout>
      </c:layout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01.02.2017'!$A$69:$A$71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01.02.2017'!$B$69:$B$71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697713.7</c:v>
                </c:pt>
              </c:numCache>
            </c:numRef>
          </c:val>
        </c:ser>
        <c:dLbls>
          <c:showVal val="1"/>
        </c:dLbls>
        <c:shape val="box"/>
        <c:axId val="55689216"/>
        <c:axId val="55690752"/>
        <c:axId val="0"/>
      </c:bar3DChart>
      <c:catAx>
        <c:axId val="55689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690752"/>
        <c:crosses val="autoZero"/>
        <c:auto val="1"/>
        <c:lblAlgn val="ctr"/>
        <c:lblOffset val="100"/>
      </c:catAx>
      <c:valAx>
        <c:axId val="55690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68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/>
              <a:t>Объём расходов бюджета по разделу "Образование" по состоянию на 01.03.2017г. (тыс.руб.)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</c:dLbl>
            <c:numFmt formatCode="0.00%" sourceLinked="0"/>
            <c:dLblPos val="ctr"/>
            <c:showPercent val="1"/>
            <c:separator>, </c:separator>
            <c:showLeaderLines val="1"/>
          </c:dLbls>
          <c:cat>
            <c:strRef>
              <c:f>'на 01.03.2017'!$A$3:$A$5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01.03.2017'!$B$3:$B$5</c:f>
              <c:numCache>
                <c:formatCode>#,##0.00</c:formatCode>
                <c:ptCount val="3"/>
                <c:pt idx="0">
                  <c:v>1517390.6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67062815466189"/>
          <c:y val="0.40538177383459251"/>
          <c:w val="0.37799448384072287"/>
          <c:h val="0.405140979108272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effectLst/>
              </a:rPr>
              <a:t>Объём расходов бюджета по разделу "Образование" по состоянию на 01.03.2017г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01.03.2017'!$A$26:$A$28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01.03.2017'!$B$26:$B$28</c:f>
              <c:numCache>
                <c:formatCode>#,##0.00</c:formatCode>
                <c:ptCount val="3"/>
                <c:pt idx="0">
                  <c:v>4608673.1500000004</c:v>
                </c:pt>
                <c:pt idx="1">
                  <c:v>482596.61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8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5729393137598838"/>
          <c:y val="4.3295120024890506E-2"/>
          <c:w val="0.84270603674541089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01.03.2017'!$A$86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01.03.2017'!$B$86:$D$86</c:f>
              <c:numCache>
                <c:formatCode>General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19262</c:v>
                </c:pt>
              </c:numCache>
            </c:numRef>
          </c:val>
        </c:ser>
        <c:ser>
          <c:idx val="3"/>
          <c:order val="1"/>
          <c:tx>
            <c:strRef>
              <c:f>'на 01.03.2017'!$A$87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01.03.2017'!$B$87:$D$87</c:f>
              <c:numCache>
                <c:formatCode>General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23102</c:v>
                </c:pt>
              </c:numCache>
            </c:numRef>
          </c:val>
        </c:ser>
        <c:ser>
          <c:idx val="4"/>
          <c:order val="2"/>
          <c:tx>
            <c:strRef>
              <c:f>'на 01.03.2017'!$A$88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cat>
            <c:strRef>
              <c:f>'на 01.03.2017'!$B$85:$D$85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01.03.2017 года</c:v>
                </c:pt>
              </c:strCache>
            </c:strRef>
          </c:cat>
          <c:val>
            <c:numRef>
              <c:f>'на 01.03.2017'!$B$88:$D$88</c:f>
              <c:numCache>
                <c:formatCode>General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26278</c:v>
                </c:pt>
              </c:numCache>
            </c:numRef>
          </c:val>
        </c:ser>
        <c:dLbls>
          <c:showVal val="1"/>
        </c:dLbls>
        <c:gapWidth val="75"/>
        <c:shape val="cylinder"/>
        <c:axId val="55828864"/>
        <c:axId val="55830400"/>
        <c:axId val="0"/>
      </c:bar3DChart>
      <c:catAx>
        <c:axId val="55828864"/>
        <c:scaling>
          <c:orientation val="minMax"/>
        </c:scaling>
        <c:axPos val="b"/>
        <c:numFmt formatCode="General" sourceLinked="0"/>
        <c:majorTickMark val="none"/>
        <c:tickLblPos val="nextTo"/>
        <c:crossAx val="55830400"/>
        <c:crosses val="autoZero"/>
        <c:auto val="1"/>
        <c:lblAlgn val="ctr"/>
        <c:lblOffset val="100"/>
      </c:catAx>
      <c:valAx>
        <c:axId val="55830400"/>
        <c:scaling>
          <c:orientation val="minMax"/>
        </c:scaling>
        <c:axPos val="l"/>
        <c:numFmt formatCode="General" sourceLinked="1"/>
        <c:majorTickMark val="none"/>
        <c:tickLblPos val="nextTo"/>
        <c:crossAx val="5582886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Перечень муниципальных программ и ведомственных целевых</a:t>
            </a:r>
            <a:r>
              <a:rPr lang="ru-RU" sz="1400" baseline="0"/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400"/>
          </a:p>
        </c:rich>
      </c:tx>
    </c:title>
    <c:plotArea>
      <c:layout>
        <c:manualLayout>
          <c:layoutTarget val="inner"/>
          <c:xMode val="edge"/>
          <c:yMode val="edge"/>
          <c:x val="8.7998464639635857E-2"/>
          <c:y val="0.10788454840274628"/>
          <c:w val="0.84391263527928395"/>
          <c:h val="0.49105433296598788"/>
        </c:manualLayout>
      </c:layout>
      <c:ofPieChart>
        <c:ofPieType val="pie"/>
        <c:varyColors val="1"/>
        <c:ser>
          <c:idx val="0"/>
          <c:order val="0"/>
          <c:dLbls>
            <c:numFmt formatCode="0.0000%" sourceLinked="0"/>
            <c:dLblPos val="ctr"/>
            <c:showPercent val="1"/>
            <c:showLeaderLines val="1"/>
          </c:dLbls>
          <c:cat>
            <c:strRef>
              <c:f>('на 01.03.2017'!$A$43,'на 01.03.2017'!$A$47,'на 01.03.2017'!$A$54:$A$57)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01.03.2017'!$B$43,'на 01.03.2017'!$B$47,'на 01.03.2017'!$B$54:$B$57)</c:f>
              <c:numCache>
                <c:formatCode>0.00</c:formatCode>
                <c:ptCount val="6"/>
                <c:pt idx="0">
                  <c:v>4962702.8099999996</c:v>
                </c:pt>
                <c:pt idx="1">
                  <c:v>201449.7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</c:plotArea>
    <c:legend>
      <c:legendPos val="b"/>
      <c:layout>
        <c:manualLayout>
          <c:xMode val="edge"/>
          <c:yMode val="edge"/>
          <c:x val="5.9785341100888893E-2"/>
          <c:y val="0.62473972812940914"/>
          <c:w val="0.90548524150194543"/>
          <c:h val="0.35382707237683958"/>
        </c:manualLayout>
      </c:layout>
      <c:txPr>
        <a:bodyPr/>
        <a:lstStyle/>
        <a:p>
          <a:pPr rtl="0">
            <a:defRPr sz="1400"/>
          </a:pPr>
          <a:endParaRPr lang="ru-RU"/>
        </a:p>
      </c:txPr>
    </c:legend>
    <c:plotVisOnly val="1"/>
    <c:dispBlanksAs val="zero"/>
  </c:chart>
  <c:printSettings>
    <c:headerFooter/>
    <c:pageMargins b="0.75000000000000244" l="0.25" r="0.25" t="0.75000000000000244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0.18460516008600295"/>
                  <c:y val="1.1343371845151136E-2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0924441002588345"/>
                  <c:y val="1.2051009012284761E-3"/>
                </c:manualLayout>
              </c:layout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13819490305647344"/>
          <c:y val="2.7777911860657548E-2"/>
        </c:manualLayout>
      </c:layout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'на 01.03.2017'!$A$69:$A$71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01.03.2017'!$B$69:$B$71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697713.7</c:v>
                </c:pt>
              </c:numCache>
            </c:numRef>
          </c:val>
        </c:ser>
        <c:dLbls>
          <c:showVal val="1"/>
        </c:dLbls>
        <c:shape val="box"/>
        <c:axId val="55859456"/>
        <c:axId val="55881728"/>
        <c:axId val="0"/>
      </c:bar3DChart>
      <c:catAx>
        <c:axId val="558594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55881728"/>
        <c:crosses val="autoZero"/>
        <c:auto val="1"/>
        <c:lblAlgn val="ctr"/>
        <c:lblOffset val="100"/>
      </c:catAx>
      <c:valAx>
        <c:axId val="5588172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55859456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01.04.2017г. (тыс.руб.)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77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1.04.2017'!$A$4:$A$6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1.04.2017'!$B$4:$B$6</c:f>
              <c:numCache>
                <c:formatCode>#,##0.00</c:formatCode>
                <c:ptCount val="3"/>
                <c:pt idx="0">
                  <c:v>1517390.6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58"/>
          <c:y val="0.40538177383459273"/>
          <c:w val="0.33424319118574825"/>
          <c:h val="0.40514097910827251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292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1.04.2017'!$A$30:$A$32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1.04.2017'!$B$30:$B$32</c:f>
              <c:numCache>
                <c:formatCode>#,##0.00</c:formatCode>
                <c:ptCount val="3"/>
                <c:pt idx="0">
                  <c:v>4562334.1399999997</c:v>
                </c:pt>
                <c:pt idx="1">
                  <c:v>528935.62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29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0.10165841500028325"/>
          <c:y val="4.3295120024890506E-2"/>
          <c:w val="0.8983415849997165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1.04.2017'!$A$91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1.04.2017'!$B$91:$D$91</c:f>
              <c:numCache>
                <c:formatCode>#,##0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19712</c:v>
                </c:pt>
              </c:numCache>
            </c:numRef>
          </c:val>
        </c:ser>
        <c:ser>
          <c:idx val="3"/>
          <c:order val="1"/>
          <c:tx>
            <c:strRef>
              <c:f>'на 1.04.2017'!$A$92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1.04.2017'!$B$92:$D$92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23635</c:v>
                </c:pt>
              </c:numCache>
            </c:numRef>
          </c:val>
        </c:ser>
        <c:ser>
          <c:idx val="4"/>
          <c:order val="2"/>
          <c:tx>
            <c:strRef>
              <c:f>'на 1.04.2017'!$A$93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1.04.2017'!$B$93:$D$93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26812</c:v>
                </c:pt>
              </c:numCache>
            </c:numRef>
          </c:val>
        </c:ser>
        <c:ser>
          <c:idx val="0"/>
          <c:order val="3"/>
          <c:tx>
            <c:strRef>
              <c:f>'на 1.04.2017'!$A$94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01.04.2017 года</c:v>
                </c:pt>
              </c:strCache>
            </c:strRef>
          </c:cat>
          <c:val>
            <c:numRef>
              <c:f>'на 1.04.2017'!$B$94:$D$94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23920</c:v>
                </c:pt>
              </c:numCache>
            </c:numRef>
          </c:val>
        </c:ser>
        <c:dLbls>
          <c:showVal val="1"/>
        </c:dLbls>
        <c:gapWidth val="75"/>
        <c:shape val="cylinder"/>
        <c:axId val="56020352"/>
        <c:axId val="56165504"/>
        <c:axId val="0"/>
      </c:bar3DChart>
      <c:catAx>
        <c:axId val="5602035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6165504"/>
        <c:crosses val="autoZero"/>
        <c:auto val="1"/>
        <c:lblAlgn val="ctr"/>
        <c:lblOffset val="100"/>
      </c:catAx>
      <c:valAx>
        <c:axId val="56165504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56020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1245897564312"/>
          <c:y val="0.61949405260513002"/>
          <c:w val="0.84836556983759048"/>
          <c:h val="0.32093147930976895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167" l="0.25" r="0.25" t="0.75000000000000167" header="0.30000000000000032" footer="0.30000000000000032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55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273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1.04.2017'!$A$46,'на 1.04.2017'!$A$51,'на 1.04.2017'!$A$58:$A$61)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1.04.2017'!$B$46,'на 1.04.2017'!$B$51,'на 1.04.2017'!$B$58:$B$61)</c:f>
              <c:numCache>
                <c:formatCode>#,##0.00</c:formatCode>
                <c:ptCount val="6"/>
                <c:pt idx="0">
                  <c:v>4963601.01</c:v>
                </c:pt>
                <c:pt idx="1">
                  <c:v>200551.5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52"/>
          <c:h val="0.47920494131276942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66" l="0.25" r="0.25" t="0.75000000000000266" header="0.30000000000000032" footer="0.30000000000000032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5164942018611186"/>
          <c:y val="2.7777915749842421E-2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1.04.2017'!$A$69:$A$71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1.04.2017'!$B$69:$B$71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56204288"/>
        <c:axId val="56210176"/>
        <c:axId val="0"/>
      </c:bar3DChart>
      <c:catAx>
        <c:axId val="562042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6210176"/>
        <c:crosses val="autoZero"/>
        <c:auto val="1"/>
        <c:lblAlgn val="ctr"/>
        <c:lblOffset val="100"/>
      </c:catAx>
      <c:valAx>
        <c:axId val="5621017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56204288"/>
        <c:crosses val="autoZero"/>
        <c:crossBetween val="between"/>
      </c:valAx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01.05.2017г. </a:t>
            </a:r>
          </a:p>
        </c:rich>
      </c:tx>
      <c:layout>
        <c:manualLayout>
          <c:xMode val="edge"/>
          <c:yMode val="edge"/>
          <c:x val="0.13060897718796299"/>
          <c:y val="1.352213453134628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099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1.05.2017'!$A$4:$A$6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1.05.2017'!$B$4:$B$6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3651223.21</c:v>
                </c:pt>
                <c:pt idx="2">
                  <c:v>3773.5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592"/>
          <c:y val="0.40538177383459301"/>
          <c:w val="0.33424319118574841"/>
          <c:h val="0.4051409791082726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03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1.05.2017'!$A$30:$A$32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1.05.2017'!$B$30:$B$32</c:f>
              <c:numCache>
                <c:formatCode>#,##0.00</c:formatCode>
                <c:ptCount val="3"/>
                <c:pt idx="0">
                  <c:v>4580790.87</c:v>
                </c:pt>
                <c:pt idx="1">
                  <c:v>511478.89</c:v>
                </c:pt>
                <c:pt idx="2">
                  <c:v>81117.55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1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0.10165841500028325"/>
          <c:y val="4.3295120024890506E-2"/>
          <c:w val="0.8983415849997165"/>
          <c:h val="0.46973571011956833"/>
        </c:manualLayout>
      </c:layout>
      <c:bar3DChart>
        <c:barDir val="col"/>
        <c:grouping val="clustered"/>
        <c:ser>
          <c:idx val="2"/>
          <c:order val="0"/>
          <c:tx>
            <c:strRef>
              <c:f>'на 1.05.2017'!$A$91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1.05.2017'!$B$91:$D$91</c:f>
              <c:numCache>
                <c:formatCode>#,##0</c:formatCode>
                <c:ptCount val="3"/>
                <c:pt idx="0">
                  <c:v>17789</c:v>
                </c:pt>
                <c:pt idx="1">
                  <c:v>17900</c:v>
                </c:pt>
                <c:pt idx="2">
                  <c:v>19747</c:v>
                </c:pt>
              </c:numCache>
            </c:numRef>
          </c:val>
        </c:ser>
        <c:ser>
          <c:idx val="3"/>
          <c:order val="1"/>
          <c:tx>
            <c:strRef>
              <c:f>'на 1.05.2017'!$A$92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1.05.2017'!$B$92:$D$92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23732</c:v>
                </c:pt>
              </c:numCache>
            </c:numRef>
          </c:val>
        </c:ser>
        <c:ser>
          <c:idx val="4"/>
          <c:order val="2"/>
          <c:tx>
            <c:strRef>
              <c:f>'на 1.05.2017'!$A$93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1.05.2017'!$B$93:$D$93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26893</c:v>
                </c:pt>
              </c:numCache>
            </c:numRef>
          </c:val>
        </c:ser>
        <c:ser>
          <c:idx val="0"/>
          <c:order val="3"/>
          <c:tx>
            <c:strRef>
              <c:f>'на 1.05.2017'!$A$94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05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01.05.2017 года</c:v>
                </c:pt>
              </c:strCache>
            </c:strRef>
          </c:cat>
          <c:val>
            <c:numRef>
              <c:f>'на 1.05.2017'!$B$94:$D$94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23969</c:v>
                </c:pt>
              </c:numCache>
            </c:numRef>
          </c:val>
        </c:ser>
        <c:dLbls>
          <c:showVal val="1"/>
        </c:dLbls>
        <c:gapWidth val="75"/>
        <c:shape val="cylinder"/>
        <c:axId val="57942400"/>
        <c:axId val="57943936"/>
        <c:axId val="0"/>
      </c:bar3DChart>
      <c:catAx>
        <c:axId val="5794240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7943936"/>
        <c:crosses val="autoZero"/>
        <c:auto val="1"/>
        <c:lblAlgn val="ctr"/>
        <c:lblOffset val="100"/>
      </c:catAx>
      <c:valAx>
        <c:axId val="57943936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57942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1245897564312"/>
          <c:y val="0.61949405260513046"/>
          <c:w val="0.84836556983759048"/>
          <c:h val="0.32093147930976917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</c:chart>
  <c:printSettings>
    <c:headerFooter/>
    <c:pageMargins b="0.75000000000000189" l="0.25" r="0.25" t="0.75000000000000189" header="0.30000000000000032" footer="0.30000000000000032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64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315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1.05.2017'!$A$46,'на 1.05.2017'!$A$51,'на 1.05.2017'!$A$58:$A$61)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1.05.2017'!$B$46,'на 1.05.2017'!$B$51,'на 1.05.2017'!$B$58:$B$61)</c:f>
              <c:numCache>
                <c:formatCode>#,##0.00</c:formatCode>
                <c:ptCount val="6"/>
                <c:pt idx="0">
                  <c:v>4975379.8099999996</c:v>
                </c:pt>
                <c:pt idx="1">
                  <c:v>189772.7</c:v>
                </c:pt>
                <c:pt idx="2">
                  <c:v>5254.4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498"/>
          <c:h val="0.47920494131276953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89" l="0.25" r="0.25" t="0.75000000000000289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Объем доходов от внебюджетных средств (тыс.руб.)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dPt>
            <c:idx val="0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1"/>
            <c:spPr>
              <a:solidFill>
                <a:schemeClr val="accent6"/>
              </a:solidFill>
              <a:ln w="9525" cap="flat" cmpd="sng" algn="ctr">
                <a:solidFill>
                  <a:schemeClr val="accent6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Pt>
            <c:idx val="2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'На 01.07.2016'!$A$59:$A$61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01.07.2016'!$B$59:$B$61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gapWidth val="261"/>
        <c:overlap val="-45"/>
        <c:axId val="73381760"/>
        <c:axId val="73400320"/>
      </c:barChart>
      <c:catAx>
        <c:axId val="73381760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400320"/>
        <c:crosses val="autoZero"/>
        <c:auto val="1"/>
        <c:lblAlgn val="ctr"/>
        <c:lblOffset val="100"/>
      </c:catAx>
      <c:valAx>
        <c:axId val="73400320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38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5164942018611169"/>
          <c:y val="2.7777915749842438E-2"/>
        </c:manualLayout>
      </c:layout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1.05.2017'!$B$69:$B$71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57982976"/>
        <c:axId val="57984512"/>
        <c:axId val="0"/>
      </c:bar3DChart>
      <c:catAx>
        <c:axId val="579829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57984512"/>
        <c:crosses val="autoZero"/>
        <c:auto val="1"/>
        <c:lblAlgn val="ctr"/>
        <c:lblOffset val="100"/>
      </c:catAx>
      <c:valAx>
        <c:axId val="5798451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57982976"/>
        <c:crosses val="autoZero"/>
        <c:crossBetween val="between"/>
      </c:valAx>
    </c:plotArea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21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1.06.2017'!$A$4:$A$6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1.06.2017'!$B$4:$B$6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3693932.51</c:v>
                </c:pt>
                <c:pt idx="2">
                  <c:v>15102.67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14"/>
          <c:y val="0.40538177383459323"/>
          <c:w val="0.33424319118574852"/>
          <c:h val="0.4051409791082728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01.06.2017г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14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1.06.2017'!$A$30:$A$32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1.06.2017'!$B$30:$B$32</c:f>
              <c:numCache>
                <c:formatCode>#,##0.00</c:formatCode>
                <c:ptCount val="3"/>
                <c:pt idx="0">
                  <c:v>4616988.5599999996</c:v>
                </c:pt>
                <c:pt idx="1">
                  <c:v>521425.75</c:v>
                </c:pt>
                <c:pt idx="2">
                  <c:v>89011.47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3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08"/>
        </c:manualLayout>
      </c:layout>
      <c:bar3DChart>
        <c:barDir val="col"/>
        <c:grouping val="clustered"/>
        <c:ser>
          <c:idx val="2"/>
          <c:order val="0"/>
          <c:tx>
            <c:strRef>
              <c:f>'на 1.06.2017'!$A$91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713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1.06.2017'!$B$91:$D$91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21019</c:v>
                </c:pt>
              </c:numCache>
            </c:numRef>
          </c:val>
        </c:ser>
        <c:ser>
          <c:idx val="1"/>
          <c:order val="1"/>
          <c:tx>
            <c:strRef>
              <c:f>'на 1.06.2017'!$A$92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1.06.2017'!$B$92:$D$92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26021</c:v>
                </c:pt>
              </c:numCache>
            </c:numRef>
          </c:val>
        </c:ser>
        <c:ser>
          <c:idx val="4"/>
          <c:order val="2"/>
          <c:tx>
            <c:strRef>
              <c:f>'на 1.06.2017'!$A$93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1.06.2017'!$B$93:$D$93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25275</c:v>
                </c:pt>
              </c:numCache>
            </c:numRef>
          </c:val>
        </c:ser>
        <c:ser>
          <c:idx val="3"/>
          <c:order val="3"/>
          <c:tx>
            <c:strRef>
              <c:f>'на 1.06.2017'!$A$94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1.06.2017'!$B$94:$D$94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28801</c:v>
                </c:pt>
              </c:numCache>
            </c:numRef>
          </c:val>
        </c:ser>
        <c:ser>
          <c:idx val="0"/>
          <c:order val="4"/>
          <c:tx>
            <c:strRef>
              <c:f>'на 1.06.2017'!$A$95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1.06.2017'!$B$90:$D$90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01.06.2017 года</c:v>
                </c:pt>
              </c:strCache>
            </c:strRef>
          </c:cat>
          <c:val>
            <c:numRef>
              <c:f>'на 1.06.2017'!$B$95:$D$95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25030</c:v>
                </c:pt>
              </c:numCache>
            </c:numRef>
          </c:val>
        </c:ser>
        <c:dLbls>
          <c:showVal val="1"/>
        </c:dLbls>
        <c:gapWidth val="75"/>
        <c:shape val="cylinder"/>
        <c:axId val="68126976"/>
        <c:axId val="68136960"/>
        <c:axId val="0"/>
      </c:bar3DChart>
      <c:catAx>
        <c:axId val="6812697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8136960"/>
        <c:crosses val="autoZero"/>
        <c:auto val="1"/>
        <c:lblAlgn val="ctr"/>
        <c:lblOffset val="100"/>
      </c:catAx>
      <c:valAx>
        <c:axId val="6813696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6812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483"/>
          <c:y val="0.13275673857150799"/>
          <c:w val="0.33338349486446311"/>
          <c:h val="0.86724326142849384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11" l="0.25" r="0.25" t="0.75000000000000211" header="0.30000000000000032" footer="0.30000000000000032"/>
    <c:pageSetup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59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356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1.06.2017'!$A$46,'на 1.06.2017'!$A$51,'на 1.06.2017'!$A$58:$A$61)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1.06.2017'!$B$46,'на 1.06.2017'!$B$51,'на 1.06.2017'!$B$58:$B$61)</c:f>
              <c:numCache>
                <c:formatCode>#,##0.00</c:formatCode>
                <c:ptCount val="6"/>
                <c:pt idx="0">
                  <c:v>5021524.3600000003</c:v>
                </c:pt>
                <c:pt idx="1">
                  <c:v>189772.7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476"/>
          <c:h val="0.47920494131276975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11" l="0.25" r="0.25" t="0.75000000000000311" header="0.30000000000000032" footer="0.30000000000000032"/>
    <c:pageSetup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1.05.2017'!$A$69:$A$71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1.05.2017'!$B$69:$B$71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68183936"/>
        <c:axId val="68185472"/>
        <c:axId val="0"/>
      </c:bar3DChart>
      <c:catAx>
        <c:axId val="681839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8185472"/>
        <c:crosses val="autoZero"/>
        <c:auto val="1"/>
        <c:lblAlgn val="ctr"/>
        <c:lblOffset val="100"/>
      </c:catAx>
      <c:valAx>
        <c:axId val="6818547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68183936"/>
        <c:crosses val="autoZero"/>
        <c:crossBetween val="between"/>
      </c:valAx>
    </c:plotArea>
    <c:plotVisOnly val="1"/>
    <c:dispBlanksAs val="gap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43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1.08.2017'!$A$4:$A$6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1.08.2017'!$B$4:$B$6</c:f>
              <c:numCache>
                <c:formatCode>#,##0.00</c:formatCode>
                <c:ptCount val="3"/>
                <c:pt idx="0">
                  <c:v>1518390.6</c:v>
                </c:pt>
                <c:pt idx="1">
                  <c:v>3693932.51</c:v>
                </c:pt>
                <c:pt idx="2">
                  <c:v>15102.67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36"/>
          <c:y val="0.40538177383459351"/>
          <c:w val="0.33424319118574863"/>
          <c:h val="0.4051409791082729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25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1.08.2017'!$A$30:$A$32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1.08.2017'!$B$30:$B$32</c:f>
              <c:numCache>
                <c:formatCode>#,##0.00</c:formatCode>
                <c:ptCount val="3"/>
                <c:pt idx="0">
                  <c:v>4611559.88</c:v>
                </c:pt>
                <c:pt idx="1">
                  <c:v>526858.93000000005</c:v>
                </c:pt>
                <c:pt idx="2">
                  <c:v>89006.97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4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53"/>
        </c:manualLayout>
      </c:layout>
      <c:bar3DChart>
        <c:barDir val="col"/>
        <c:grouping val="clustered"/>
        <c:ser>
          <c:idx val="2"/>
          <c:order val="0"/>
          <c:tx>
            <c:strRef>
              <c:f>'на 1.08.2017'!$A$91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74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1.08.2017'!$B$91:$D$91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20867</c:v>
                </c:pt>
              </c:numCache>
            </c:numRef>
          </c:val>
        </c:ser>
        <c:ser>
          <c:idx val="1"/>
          <c:order val="1"/>
          <c:tx>
            <c:strRef>
              <c:f>'на 1.08.2017'!$A$92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1.08.2017'!$B$92:$D$92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25576</c:v>
                </c:pt>
              </c:numCache>
            </c:numRef>
          </c:val>
        </c:ser>
        <c:ser>
          <c:idx val="4"/>
          <c:order val="2"/>
          <c:tx>
            <c:strRef>
              <c:f>'на 1.08.2017'!$A$93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1.08.2017'!$B$93:$D$93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25167</c:v>
                </c:pt>
              </c:numCache>
            </c:numRef>
          </c:val>
        </c:ser>
        <c:ser>
          <c:idx val="3"/>
          <c:order val="3"/>
          <c:tx>
            <c:strRef>
              <c:f>'на 1.08.2017'!$A$94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1.08.2017'!$B$94:$D$94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28808</c:v>
                </c:pt>
              </c:numCache>
            </c:numRef>
          </c:val>
        </c:ser>
        <c:ser>
          <c:idx val="0"/>
          <c:order val="4"/>
          <c:tx>
            <c:strRef>
              <c:f>'на 1.08.2017'!$A$95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1.08.2017'!$B$90:$D$90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01.08.2017 года</c:v>
                </c:pt>
              </c:strCache>
            </c:strRef>
          </c:cat>
          <c:val>
            <c:numRef>
              <c:f>'на 1.08.2017'!$B$95:$D$95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24755</c:v>
                </c:pt>
              </c:numCache>
            </c:numRef>
          </c:val>
        </c:ser>
        <c:dLbls>
          <c:showVal val="1"/>
        </c:dLbls>
        <c:gapWidth val="75"/>
        <c:shape val="cylinder"/>
        <c:axId val="68317568"/>
        <c:axId val="68319104"/>
        <c:axId val="0"/>
      </c:bar3DChart>
      <c:catAx>
        <c:axId val="683175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8319104"/>
        <c:crosses val="autoZero"/>
        <c:auto val="1"/>
        <c:lblAlgn val="ctr"/>
        <c:lblOffset val="100"/>
      </c:catAx>
      <c:valAx>
        <c:axId val="68319104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68317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05"/>
          <c:y val="0.13275673857150799"/>
          <c:w val="0.33338349486446345"/>
          <c:h val="0.86724326142849406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33" l="0.25" r="0.25" t="0.75000000000000233" header="0.30000000000000032" footer="0.30000000000000032"/>
    <c:pageSetup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4213324727945706"/>
                  <c:y val="2.1930004187009607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-5.7694694590487122E-2"/>
                  <c:y val="4.3864220810518398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1.08.2017'!$A$46,'на 1.08.2017'!$A$51,'на 1.08.2017'!$A$58:$A$61)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1.08.2017'!$B$46,'на 1.08.2017'!$B$51,'на 1.08.2017'!$B$58:$B$61)</c:f>
              <c:numCache>
                <c:formatCode>#,##0.00</c:formatCode>
                <c:ptCount val="6"/>
                <c:pt idx="0">
                  <c:v>5022024.3600000003</c:v>
                </c:pt>
                <c:pt idx="1">
                  <c:v>189272.7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5.9785341100888893E-2"/>
          <c:y val="0.51065688057923908"/>
          <c:w val="0.90548524150194443"/>
          <c:h val="0.47920494131276992"/>
        </c:manualLayout>
      </c:layout>
      <c:txPr>
        <a:bodyPr/>
        <a:lstStyle/>
        <a:p>
          <a:pPr rtl="0"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33" l="0.25" r="0.25" t="0.75000000000000333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Средняя номинальная начисленная заработная плата работников, руб.</a:t>
            </a:r>
          </a:p>
        </c:rich>
      </c:tx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'На 01.07.2016'!$A$78</c:f>
              <c:strCache>
                <c:ptCount val="1"/>
                <c:pt idx="0">
                  <c:v>муниципальных дошкольных образовательных учреждений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1.7045454545454582E-2"/>
                  <c:y val="7.9043148780301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33333333333412E-2"/>
                  <c:y val="9.152364595613876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772727272727411E-2"/>
                  <c:y val="8.736348023085971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01.07.2016'!$B$78:$E$78</c:f>
              <c:numCache>
                <c:formatCode>General</c:formatCode>
                <c:ptCount val="4"/>
                <c:pt idx="0">
                  <c:v>16570</c:v>
                </c:pt>
                <c:pt idx="1">
                  <c:v>17789</c:v>
                </c:pt>
                <c:pt idx="2">
                  <c:v>17900</c:v>
                </c:pt>
                <c:pt idx="3">
                  <c:v>19329</c:v>
                </c:pt>
              </c:numCache>
            </c:numRef>
          </c:val>
        </c:ser>
        <c:ser>
          <c:idx val="1"/>
          <c:order val="1"/>
          <c:tx>
            <c:strRef>
              <c:f>'На 01.07.2016'!$A$79</c:f>
              <c:strCache>
                <c:ptCount val="1"/>
                <c:pt idx="0">
                  <c:v>муниципальных общеобразовательных учреждений, в том числе: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01.07.2016'!$B$79:$E$79</c:f>
              <c:numCache>
                <c:formatCode>General</c:formatCode>
                <c:ptCount val="4"/>
                <c:pt idx="0">
                  <c:v>21401</c:v>
                </c:pt>
                <c:pt idx="1">
                  <c:v>22078</c:v>
                </c:pt>
                <c:pt idx="2">
                  <c:v>22700</c:v>
                </c:pt>
                <c:pt idx="3">
                  <c:v>26782</c:v>
                </c:pt>
              </c:numCache>
            </c:numRef>
          </c:val>
        </c:ser>
        <c:ser>
          <c:idx val="2"/>
          <c:order val="2"/>
          <c:tx>
            <c:strRef>
              <c:f>'На 01.07.2016'!$A$80</c:f>
              <c:strCache>
                <c:ptCount val="1"/>
                <c:pt idx="0">
                  <c:v>Учителей муниципальных общеобразовательных учреждений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1.8939393939393975E-2"/>
                  <c:y val="-7.48829830550240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727E-2"/>
                  <c:y val="-6.240248587918638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45454545454544E-2"/>
                  <c:y val="-7.48829830550240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'На 01.07.2016'!$B$77:$E$77</c:f>
              <c:strCache>
                <c:ptCount val="4"/>
                <c:pt idx="0">
                  <c:v>2014 год</c:v>
                </c:pt>
                <c:pt idx="1">
                  <c:v>2015 год</c:v>
                </c:pt>
                <c:pt idx="2">
                  <c:v>2016 год</c:v>
                </c:pt>
                <c:pt idx="3">
                  <c:v>01.07.2016</c:v>
                </c:pt>
              </c:strCache>
            </c:strRef>
          </c:cat>
          <c:val>
            <c:numRef>
              <c:f>'На 01.07.2016'!$B$80:$E$80</c:f>
              <c:numCache>
                <c:formatCode>General</c:formatCode>
                <c:ptCount val="4"/>
                <c:pt idx="0">
                  <c:v>24217</c:v>
                </c:pt>
                <c:pt idx="1">
                  <c:v>25389</c:v>
                </c:pt>
                <c:pt idx="2">
                  <c:v>25900</c:v>
                </c:pt>
                <c:pt idx="3">
                  <c:v>31732</c:v>
                </c:pt>
              </c:numCache>
            </c:numRef>
          </c:val>
        </c:ser>
        <c:marker val="1"/>
        <c:axId val="73804032"/>
        <c:axId val="75792384"/>
      </c:lineChart>
      <c:catAx>
        <c:axId val="738040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792384"/>
        <c:crosses val="autoZero"/>
        <c:auto val="1"/>
        <c:lblAlgn val="ctr"/>
        <c:lblOffset val="100"/>
      </c:catAx>
      <c:valAx>
        <c:axId val="75792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cap="rnd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804032"/>
        <c:crosses val="autoZero"/>
        <c:crossBetween val="between"/>
      </c:valAx>
      <c:spPr>
        <a:noFill/>
        <a:ln cap="rnd">
          <a:solidFill>
            <a:schemeClr val="accent1"/>
          </a:solidFill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cap="rnd">
      <a:solidFill>
        <a:schemeClr val="accent1"/>
      </a:solidFill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68370432"/>
        <c:axId val="68371968"/>
        <c:axId val="0"/>
      </c:bar3DChart>
      <c:catAx>
        <c:axId val="683704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8371968"/>
        <c:crosses val="autoZero"/>
        <c:auto val="1"/>
        <c:lblAlgn val="ctr"/>
        <c:lblOffset val="100"/>
      </c:catAx>
      <c:valAx>
        <c:axId val="6837196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68370432"/>
        <c:crosses val="autoZero"/>
        <c:crossBetween val="between"/>
      </c:valAx>
    </c:plotArea>
    <c:plotVisOnly val="1"/>
    <c:dispBlanksAs val="gap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66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1.09.2017'!$A$4:$A$6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1.09.2017'!$B$4:$B$6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3693931.11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68"/>
          <c:y val="0.40538177383459373"/>
          <c:w val="0.33424319118574886"/>
          <c:h val="0.4051409791082730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36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1.09.2017'!$A$30:$A$32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1.09.2017'!$B$30:$B$32</c:f>
              <c:numCache>
                <c:formatCode>#,##0.00</c:formatCode>
                <c:ptCount val="3"/>
                <c:pt idx="0">
                  <c:v>4609396.7</c:v>
                </c:pt>
                <c:pt idx="1">
                  <c:v>529072.11</c:v>
                </c:pt>
                <c:pt idx="2">
                  <c:v>89206.97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886"/>
        </c:manualLayout>
      </c:layout>
      <c:bar3DChart>
        <c:barDir val="col"/>
        <c:grouping val="clustered"/>
        <c:ser>
          <c:idx val="2"/>
          <c:order val="0"/>
          <c:tx>
            <c:strRef>
              <c:f>'на 1.09.2017'!$A$92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03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20270</c:v>
                </c:pt>
              </c:numCache>
            </c:numRef>
          </c:val>
        </c:ser>
        <c:ser>
          <c:idx val="1"/>
          <c:order val="1"/>
          <c:tx>
            <c:strRef>
              <c:f>'на 1.09.2017'!$A$93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24528</c:v>
                </c:pt>
              </c:numCache>
            </c:numRef>
          </c:val>
        </c:ser>
        <c:ser>
          <c:idx val="4"/>
          <c:order val="2"/>
          <c:tx>
            <c:strRef>
              <c:f>'на 1.09.2017'!$A$94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23838</c:v>
                </c:pt>
              </c:numCache>
            </c:numRef>
          </c:val>
        </c:ser>
        <c:ser>
          <c:idx val="3"/>
          <c:order val="3"/>
          <c:tx>
            <c:strRef>
              <c:f>'на 1.09.2017'!$A$95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26913</c:v>
                </c:pt>
              </c:numCache>
            </c:numRef>
          </c:val>
        </c:ser>
        <c:ser>
          <c:idx val="0"/>
          <c:order val="4"/>
          <c:tx>
            <c:strRef>
              <c:f>'на 1.09.2017'!$A$96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1.09.2017'!$B$91:$D$91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01.09.2017 года</c:v>
                </c:pt>
              </c:strCache>
            </c:strRef>
          </c:cat>
          <c:val>
            <c:numRef>
              <c:f>'на 1.09.2017'!$B$96:$D$96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23860</c:v>
                </c:pt>
              </c:numCache>
            </c:numRef>
          </c:val>
        </c:ser>
        <c:dLbls>
          <c:showVal val="1"/>
        </c:dLbls>
        <c:gapWidth val="75"/>
        <c:shape val="cylinder"/>
        <c:axId val="69314816"/>
        <c:axId val="69328896"/>
        <c:axId val="0"/>
      </c:bar3DChart>
      <c:catAx>
        <c:axId val="6931481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9328896"/>
        <c:crosses val="autoZero"/>
        <c:auto val="1"/>
        <c:lblAlgn val="ctr"/>
        <c:lblOffset val="100"/>
      </c:catAx>
      <c:valAx>
        <c:axId val="69328896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6931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39"/>
          <c:y val="0.13275673857150799"/>
          <c:w val="0.33338349486446378"/>
          <c:h val="0.86724326142849451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55" l="0.25" r="0.25" t="0.75000000000000255" header="0.30000000000000032" footer="0.30000000000000032"/>
    <c:pageSetup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44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01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71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1.09.2017'!$A$46,'на 1.09.2017'!$A$51,'на 1.09.2017'!$A$58:$A$62)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1.09.2017'!$B$46,'на 1.09.2017'!$B$51,'на 1.09.2017'!$B$58:$B$62)</c:f>
              <c:numCache>
                <c:formatCode>#,##0.00</c:formatCode>
                <c:ptCount val="7"/>
                <c:pt idx="0">
                  <c:v>5022400.3600000003</c:v>
                </c:pt>
                <c:pt idx="1">
                  <c:v>188896.7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394E-3"/>
          <c:y val="0.51565067411017285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55" l="0.25" r="0.25" t="0.75000000000000355" header="0.30000000000000032" footer="0.30000000000000032"/>
    <c:pageSetup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71444352"/>
        <c:axId val="71445888"/>
        <c:axId val="0"/>
      </c:bar3DChart>
      <c:catAx>
        <c:axId val="714443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1445888"/>
        <c:crosses val="autoZero"/>
        <c:auto val="1"/>
        <c:lblAlgn val="ctr"/>
        <c:lblOffset val="100"/>
      </c:catAx>
      <c:valAx>
        <c:axId val="71445888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1444352"/>
        <c:crosses val="autoZero"/>
        <c:crossBetween val="between"/>
      </c:valAx>
    </c:plotArea>
    <c:plotVisOnly val="1"/>
    <c:dispBlanksAs val="gap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188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1.10.2017'!$A$4:$A$6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1.10.2017'!$B$4:$B$6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3693931.11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03"/>
          <c:y val="0.40538177383459401"/>
          <c:w val="0.33424319118574897"/>
          <c:h val="0.4051409791082731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47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1.10.2017'!$A$30:$A$32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1.10.2017'!$B$30:$B$32</c:f>
              <c:numCache>
                <c:formatCode>#,##0.00</c:formatCode>
                <c:ptCount val="3"/>
                <c:pt idx="0">
                  <c:v>4606419.01</c:v>
                </c:pt>
                <c:pt idx="1">
                  <c:v>532049.80000000005</c:v>
                </c:pt>
                <c:pt idx="2">
                  <c:v>89206.97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8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93"/>
        </c:manualLayout>
      </c:layout>
      <c:bar3DChart>
        <c:barDir val="col"/>
        <c:grouping val="clustered"/>
        <c:ser>
          <c:idx val="2"/>
          <c:order val="0"/>
          <c:tx>
            <c:strRef>
              <c:f>'на 1.10.2017'!$A$92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3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20346</c:v>
                </c:pt>
              </c:numCache>
            </c:numRef>
          </c:val>
        </c:ser>
        <c:ser>
          <c:idx val="1"/>
          <c:order val="1"/>
          <c:tx>
            <c:strRef>
              <c:f>'на 1.10.2017'!$A$93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24554</c:v>
                </c:pt>
              </c:numCache>
            </c:numRef>
          </c:val>
        </c:ser>
        <c:ser>
          <c:idx val="4"/>
          <c:order val="2"/>
          <c:tx>
            <c:strRef>
              <c:f>'на 1.10.2017'!$A$94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23835</c:v>
                </c:pt>
              </c:numCache>
            </c:numRef>
          </c:val>
        </c:ser>
        <c:ser>
          <c:idx val="3"/>
          <c:order val="3"/>
          <c:tx>
            <c:strRef>
              <c:f>'на 1.10.2017'!$A$95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26876</c:v>
                </c:pt>
              </c:numCache>
            </c:numRef>
          </c:val>
        </c:ser>
        <c:ser>
          <c:idx val="0"/>
          <c:order val="4"/>
          <c:tx>
            <c:strRef>
              <c:f>'на 1.10.2017'!$A$96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1.10.2017'!$B$91:$D$91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01.10.2017 года</c:v>
                </c:pt>
              </c:strCache>
            </c:strRef>
          </c:cat>
          <c:val>
            <c:numRef>
              <c:f>'на 1.10.2017'!$B$96:$D$96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23924</c:v>
                </c:pt>
              </c:numCache>
            </c:numRef>
          </c:val>
        </c:ser>
        <c:dLbls>
          <c:showVal val="1"/>
        </c:dLbls>
        <c:gapWidth val="75"/>
        <c:shape val="cylinder"/>
        <c:axId val="73486720"/>
        <c:axId val="73488256"/>
        <c:axId val="0"/>
      </c:bar3DChart>
      <c:catAx>
        <c:axId val="7348672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88256"/>
        <c:crosses val="autoZero"/>
        <c:auto val="1"/>
        <c:lblAlgn val="ctr"/>
        <c:lblOffset val="100"/>
      </c:catAx>
      <c:valAx>
        <c:axId val="73488256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73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72"/>
          <c:y val="0.13275673857150799"/>
          <c:w val="0.33338349486446411"/>
          <c:h val="0.86724326142849484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278" l="0.25" r="0.25" t="0.75000000000000278" header="0.30000000000000032" footer="0.30000000000000032"/>
    <c:pageSetup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61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18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84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1.10.2017'!$A$46,'на 1.10.2017'!$A$51,'на 1.10.2017'!$A$58:$A$62)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1.10.2017'!$B$46,'на 1.10.2017'!$B$51,'на 1.10.2017'!$B$58:$B$62)</c:f>
              <c:numCache>
                <c:formatCode>#,##0.00</c:formatCode>
                <c:ptCount val="7"/>
                <c:pt idx="0">
                  <c:v>5022400.3600000003</c:v>
                </c:pt>
                <c:pt idx="1">
                  <c:v>188896.7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11E-3"/>
          <c:y val="0.51565067411017318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77" l="0.25" r="0.25" t="0.75000000000000377" header="0.30000000000000032" footer="0.3000000000000003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Объём расходов бюджета по разделу "Образование" по состоянию на 01.11.2016г. (тыс.руб.)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28,44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71</a:t>
                    </a:r>
                    <a:r>
                      <a:rPr lang="ru-RU"/>
                      <a:t>,52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ru-RU"/>
                      <a:t>,04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01.07.2016'!$A$3:$A$5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01.07.2016'!$B$3:$B$5</c:f>
              <c:numCache>
                <c:formatCode>#,##0.00</c:formatCode>
                <c:ptCount val="3"/>
                <c:pt idx="0">
                  <c:v>1388837.6</c:v>
                </c:pt>
                <c:pt idx="1">
                  <c:v>3269523.7</c:v>
                </c:pt>
                <c:pt idx="2">
                  <c:v>1860.1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73932800"/>
        <c:axId val="73934336"/>
        <c:axId val="0"/>
      </c:bar3DChart>
      <c:catAx>
        <c:axId val="739328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934336"/>
        <c:crosses val="autoZero"/>
        <c:auto val="1"/>
        <c:lblAlgn val="ctr"/>
        <c:lblOffset val="100"/>
      </c:catAx>
      <c:valAx>
        <c:axId val="7393433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932800"/>
        <c:crosses val="autoZero"/>
        <c:crossBetween val="between"/>
      </c:valAx>
    </c:plotArea>
    <c:plotVisOnly val="1"/>
    <c:dispBlanksAs val="gap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1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1.11.2017'!$A$4:$A$6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1.11.2017'!$B$4:$B$6</c:f>
              <c:numCache>
                <c:formatCode>#,##0.00</c:formatCode>
                <c:ptCount val="3"/>
                <c:pt idx="0">
                  <c:v>1518640.6</c:v>
                </c:pt>
                <c:pt idx="1">
                  <c:v>3809007.31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25"/>
          <c:y val="0.40538177383459423"/>
          <c:w val="0.33424319118574908"/>
          <c:h val="0.4051409791082733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58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1.11.2017'!$A$30:$A$32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1.11.2017'!$B$30:$B$32</c:f>
              <c:numCache>
                <c:formatCode>#,##0.00</c:formatCode>
                <c:ptCount val="3"/>
                <c:pt idx="0">
                  <c:v>4723215.72</c:v>
                </c:pt>
                <c:pt idx="1">
                  <c:v>530335.88</c:v>
                </c:pt>
                <c:pt idx="2">
                  <c:v>89200.38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39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2975"/>
        </c:manualLayout>
      </c:layout>
      <c:bar3DChart>
        <c:barDir val="col"/>
        <c:grouping val="clustered"/>
        <c:ser>
          <c:idx val="2"/>
          <c:order val="0"/>
          <c:tx>
            <c:strRef>
              <c:f>'на 1.11.2017'!$A$92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872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20346</c:v>
                </c:pt>
              </c:numCache>
            </c:numRef>
          </c:val>
        </c:ser>
        <c:ser>
          <c:idx val="1"/>
          <c:order val="1"/>
          <c:tx>
            <c:strRef>
              <c:f>'на 1.11.2017'!$A$93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24525</c:v>
                </c:pt>
              </c:numCache>
            </c:numRef>
          </c:val>
        </c:ser>
        <c:ser>
          <c:idx val="4"/>
          <c:order val="2"/>
          <c:tx>
            <c:strRef>
              <c:f>'на 1.11.2017'!$A$94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23861</c:v>
                </c:pt>
              </c:numCache>
            </c:numRef>
          </c:val>
        </c:ser>
        <c:ser>
          <c:idx val="3"/>
          <c:order val="3"/>
          <c:tx>
            <c:strRef>
              <c:f>'на 1.11.2017'!$A$95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26850</c:v>
                </c:pt>
              </c:numCache>
            </c:numRef>
          </c:val>
        </c:ser>
        <c:ser>
          <c:idx val="0"/>
          <c:order val="4"/>
          <c:tx>
            <c:strRef>
              <c:f>'на 1.11.2017'!$A$96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1.11.2017'!$B$91:$D$91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01.11.2017 года</c:v>
                </c:pt>
              </c:strCache>
            </c:strRef>
          </c:cat>
          <c:val>
            <c:numRef>
              <c:f>'на 1.11.2017'!$B$96:$D$96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23993</c:v>
                </c:pt>
              </c:numCache>
            </c:numRef>
          </c:val>
        </c:ser>
        <c:dLbls>
          <c:showVal val="1"/>
        </c:dLbls>
        <c:gapWidth val="75"/>
        <c:shape val="cylinder"/>
        <c:axId val="74139520"/>
        <c:axId val="74141056"/>
        <c:axId val="0"/>
      </c:bar3DChart>
      <c:catAx>
        <c:axId val="7413952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4141056"/>
        <c:crosses val="autoZero"/>
        <c:auto val="1"/>
        <c:lblAlgn val="ctr"/>
        <c:lblOffset val="100"/>
      </c:catAx>
      <c:valAx>
        <c:axId val="74141056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7413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594"/>
          <c:y val="0.13275673857150799"/>
          <c:w val="0.33338349486446445"/>
          <c:h val="0.86724326142849506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" l="0.25" r="0.25" t="0.750000000000003" header="0.30000000000000032" footer="0.30000000000000032"/>
    <c:pageSetup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79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35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498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1.11.2017'!$A$46,'на 1.11.2017'!$A$51,'на 1.11.2017'!$A$58:$A$62)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1.11.2017'!$B$46,'на 1.11.2017'!$B$51,'на 1.11.2017'!$B$58:$B$62)</c:f>
              <c:numCache>
                <c:formatCode>#,##0.00</c:formatCode>
                <c:ptCount val="7"/>
                <c:pt idx="0">
                  <c:v>5142476.5599999996</c:v>
                </c:pt>
                <c:pt idx="1">
                  <c:v>183896.7</c:v>
                </c:pt>
                <c:pt idx="2">
                  <c:v>13148.32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29E-3"/>
          <c:y val="0.51565067411017362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" l="0.25" r="0.25" t="0.750000000000004" header="0.30000000000000032" footer="0.30000000000000032"/>
    <c:pageSetup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1.08.2017'!$A$69:$A$71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(план)</c:v>
                </c:pt>
              </c:strCache>
            </c:strRef>
          </c:cat>
          <c:val>
            <c:numRef>
              <c:f>'на 1.08.2017'!$B$69:$B$71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704021.4</c:v>
                </c:pt>
              </c:numCache>
            </c:numRef>
          </c:val>
        </c:ser>
        <c:dLbls>
          <c:showVal val="1"/>
        </c:dLbls>
        <c:shape val="box"/>
        <c:axId val="74212864"/>
        <c:axId val="74214400"/>
        <c:axId val="0"/>
      </c:bar3DChart>
      <c:catAx>
        <c:axId val="74212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4214400"/>
        <c:crosses val="autoZero"/>
        <c:auto val="1"/>
        <c:lblAlgn val="ctr"/>
        <c:lblOffset val="100"/>
      </c:catAx>
      <c:valAx>
        <c:axId val="7421440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4212864"/>
        <c:crosses val="autoZero"/>
        <c:crossBetween val="between"/>
      </c:valAx>
    </c:plotArea>
    <c:plotVisOnly val="1"/>
    <c:dispBlanksAs val="gap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31.12.2017г.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32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31.12.2017'!$A$4:$A$6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31.12.2017'!$B$4:$B$6</c:f>
              <c:numCache>
                <c:formatCode>#,##0.00</c:formatCode>
                <c:ptCount val="3"/>
                <c:pt idx="0">
                  <c:v>1530137.14</c:v>
                </c:pt>
                <c:pt idx="1">
                  <c:v>4104050.81</c:v>
                </c:pt>
                <c:pt idx="2">
                  <c:v>15104.07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58"/>
          <c:y val="0.40538177383459451"/>
          <c:w val="0.33424319118574924"/>
          <c:h val="0.4051409791082734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31.12.2017г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69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31.12.2017'!$A$30:$A$32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31.12.2017'!$B$30:$B$32</c:f>
              <c:numCache>
                <c:formatCode>#,##0.00</c:formatCode>
                <c:ptCount val="3"/>
                <c:pt idx="0">
                  <c:v>5044464.2699999996</c:v>
                </c:pt>
                <c:pt idx="1">
                  <c:v>520759.05</c:v>
                </c:pt>
                <c:pt idx="2">
                  <c:v>84068.7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41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3008"/>
        </c:manualLayout>
      </c:layout>
      <c:bar3DChart>
        <c:barDir val="col"/>
        <c:grouping val="clustered"/>
        <c:ser>
          <c:idx val="2"/>
          <c:order val="0"/>
          <c:tx>
            <c:strRef>
              <c:f>'на 31.12.2017'!$A$92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90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31.12.2017'!$B$92:$D$92</c:f>
              <c:numCache>
                <c:formatCode>#,##0</c:formatCode>
                <c:ptCount val="3"/>
                <c:pt idx="0">
                  <c:v>17975</c:v>
                </c:pt>
                <c:pt idx="1">
                  <c:v>17900</c:v>
                </c:pt>
                <c:pt idx="2">
                  <c:v>20596</c:v>
                </c:pt>
              </c:numCache>
            </c:numRef>
          </c:val>
        </c:ser>
        <c:ser>
          <c:idx val="1"/>
          <c:order val="1"/>
          <c:tx>
            <c:strRef>
              <c:f>'на 31.12.2017'!$A$93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31.12.2017'!$B$93:$D$93</c:f>
              <c:numCache>
                <c:formatCode>#,##0</c:formatCode>
                <c:ptCount val="3"/>
                <c:pt idx="0">
                  <c:v>21982</c:v>
                </c:pt>
                <c:pt idx="1">
                  <c:v>23255</c:v>
                </c:pt>
                <c:pt idx="2">
                  <c:v>24822</c:v>
                </c:pt>
              </c:numCache>
            </c:numRef>
          </c:val>
        </c:ser>
        <c:ser>
          <c:idx val="4"/>
          <c:order val="2"/>
          <c:tx>
            <c:strRef>
              <c:f>'на 31.12.2017'!$A$94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31.12.2017'!$B$94:$D$94</c:f>
              <c:numCache>
                <c:formatCode>#,##0</c:formatCode>
                <c:ptCount val="3"/>
                <c:pt idx="0">
                  <c:v>22078</c:v>
                </c:pt>
                <c:pt idx="1">
                  <c:v>22700</c:v>
                </c:pt>
                <c:pt idx="2">
                  <c:v>23917</c:v>
                </c:pt>
              </c:numCache>
            </c:numRef>
          </c:val>
        </c:ser>
        <c:ser>
          <c:idx val="3"/>
          <c:order val="3"/>
          <c:tx>
            <c:strRef>
              <c:f>'на 31.12.2017'!$A$95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31.12.2017'!$B$95:$D$95</c:f>
              <c:numCache>
                <c:formatCode>#,##0</c:formatCode>
                <c:ptCount val="3"/>
                <c:pt idx="0">
                  <c:v>25389</c:v>
                </c:pt>
                <c:pt idx="1">
                  <c:v>25900</c:v>
                </c:pt>
                <c:pt idx="2">
                  <c:v>26847</c:v>
                </c:pt>
              </c:numCache>
            </c:numRef>
          </c:val>
        </c:ser>
        <c:ser>
          <c:idx val="0"/>
          <c:order val="4"/>
          <c:tx>
            <c:strRef>
              <c:f>'на 31.12.2017'!$A$96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31.12.2017'!$B$91:$D$91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</c:v>
                </c:pt>
              </c:strCache>
            </c:strRef>
          </c:cat>
          <c:val>
            <c:numRef>
              <c:f>'на 31.12.2017'!$B$96:$D$96</c:f>
              <c:numCache>
                <c:formatCode>#,##0</c:formatCode>
                <c:ptCount val="3"/>
                <c:pt idx="0">
                  <c:v>21655</c:v>
                </c:pt>
                <c:pt idx="1">
                  <c:v>22376</c:v>
                </c:pt>
                <c:pt idx="2">
                  <c:v>24962</c:v>
                </c:pt>
              </c:numCache>
            </c:numRef>
          </c:val>
        </c:ser>
        <c:dLbls>
          <c:showVal val="1"/>
        </c:dLbls>
        <c:gapWidth val="75"/>
        <c:shape val="cylinder"/>
        <c:axId val="74395648"/>
        <c:axId val="74397184"/>
        <c:axId val="0"/>
      </c:bar3DChart>
      <c:catAx>
        <c:axId val="7439564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4397184"/>
        <c:crosses val="autoZero"/>
        <c:auto val="1"/>
        <c:lblAlgn val="ctr"/>
        <c:lblOffset val="100"/>
      </c:catAx>
      <c:valAx>
        <c:axId val="74397184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74395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616"/>
          <c:y val="0.13275673857150799"/>
          <c:w val="0.33338349486446478"/>
          <c:h val="0.8672432614284955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22" l="0.25" r="0.25" t="0.75000000000000322" header="0.30000000000000032" footer="0.30000000000000032"/>
    <c:pageSetup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2017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196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53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512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31.12.2017'!$A$46,'на 31.12.2017'!$A$51,'на 31.12.2017'!$A$58:$A$62)</c:f>
              <c:strCache>
                <c:ptCount val="7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  <c:pt idx="6">
                  <c:v>Резервный фонд Администрации г.Ульяновска (ремонт кровли ДОУ 190)</c:v>
                </c:pt>
              </c:strCache>
            </c:strRef>
          </c:cat>
          <c:val>
            <c:numRef>
              <c:f>('на 31.12.2017'!$B$46,'на 31.12.2017'!$B$51,'на 31.12.2017'!$B$58:$B$62)</c:f>
              <c:numCache>
                <c:formatCode>#,##0.00</c:formatCode>
                <c:ptCount val="7"/>
                <c:pt idx="0">
                  <c:v>5456229.2599999998</c:v>
                </c:pt>
                <c:pt idx="1">
                  <c:v>177109.14</c:v>
                </c:pt>
                <c:pt idx="2">
                  <c:v>12723.22</c:v>
                </c:pt>
                <c:pt idx="3">
                  <c:v>15.4</c:v>
                </c:pt>
                <c:pt idx="4">
                  <c:v>2565</c:v>
                </c:pt>
                <c:pt idx="5">
                  <c:v>400</c:v>
                </c:pt>
                <c:pt idx="6">
                  <c:v>250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46E-3"/>
          <c:y val="0.51565067411017385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22" l="0.25" r="0.25" t="0.75000000000000422" header="0.30000000000000032" footer="0.30000000000000032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Объём расходов бюджета по разделу "Образование" по состоянию на 01.11.2016г в разрезе подведомственных учреждений  (тыс.руб.)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2944321292351788"/>
          <c:y val="2.1024958446735676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  <a:r>
                      <a:rPr lang="ru-RU"/>
                      <a:t>,05</a:t>
                    </a:r>
                    <a:r>
                      <a:rPr lang="en-US"/>
                      <a:t>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675893074866584E-3"/>
                  <c:y val="1.5943374985928165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8,22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021226300352224E-2"/>
                  <c:y val="1.50648517878390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,73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01.07.2016'!$A$26:$A$28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01.07.2016'!$B$26:$B$28</c:f>
              <c:numCache>
                <c:formatCode>#,##0.00</c:formatCode>
                <c:ptCount val="3"/>
                <c:pt idx="0">
                  <c:v>4169799.6</c:v>
                </c:pt>
                <c:pt idx="1">
                  <c:v>430352.1</c:v>
                </c:pt>
                <c:pt idx="2">
                  <c:v>60069.7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31.12.2017'!$A$70:$A$72</c:f>
              <c:strCache>
                <c:ptCount val="3"/>
                <c:pt idx="0">
                  <c:v>2015 год</c:v>
                </c:pt>
                <c:pt idx="1">
                  <c:v>2016 год</c:v>
                </c:pt>
                <c:pt idx="2">
                  <c:v>2017 год </c:v>
                </c:pt>
              </c:strCache>
            </c:strRef>
          </c:cat>
          <c:val>
            <c:numRef>
              <c:f>'на 31.12.2017'!$B$70:$B$72</c:f>
              <c:numCache>
                <c:formatCode>#,##0.00</c:formatCode>
                <c:ptCount val="3"/>
                <c:pt idx="0">
                  <c:v>396027.9</c:v>
                </c:pt>
                <c:pt idx="1">
                  <c:v>549225.18999999994</c:v>
                </c:pt>
                <c:pt idx="2">
                  <c:v>603859.5</c:v>
                </c:pt>
              </c:numCache>
            </c:numRef>
          </c:val>
        </c:ser>
        <c:dLbls>
          <c:showVal val="1"/>
        </c:dLbls>
        <c:shape val="box"/>
        <c:axId val="74444160"/>
        <c:axId val="74445952"/>
        <c:axId val="0"/>
      </c:bar3DChart>
      <c:catAx>
        <c:axId val="744441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4445952"/>
        <c:crosses val="autoZero"/>
        <c:auto val="1"/>
        <c:lblAlgn val="ctr"/>
        <c:lblOffset val="100"/>
      </c:catAx>
      <c:valAx>
        <c:axId val="7444595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4444160"/>
        <c:crosses val="autoZero"/>
        <c:crossBetween val="between"/>
      </c:valAx>
    </c:plotArea>
    <c:plotVisOnly val="1"/>
    <c:dispBlanksAs val="gap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01.04.2018г.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54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01.04.2018'!$A$4:$A$6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01.04.2018'!$B$4:$B$6</c:f>
              <c:numCache>
                <c:formatCode>#,##0.00</c:formatCode>
                <c:ptCount val="3"/>
                <c:pt idx="0">
                  <c:v>1610228.3</c:v>
                </c:pt>
                <c:pt idx="1">
                  <c:v>3284558.9</c:v>
                </c:pt>
                <c:pt idx="2">
                  <c:v>2856.34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791"/>
          <c:y val="0.40538177383459473"/>
          <c:w val="0.33424319118574941"/>
          <c:h val="0.4051409791082735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01.04.2018г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81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01.04.2018'!$A$30:$A$32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01.04.2018'!$B$30:$B$32</c:f>
              <c:numCache>
                <c:formatCode>#,##0.00</c:formatCode>
                <c:ptCount val="3"/>
                <c:pt idx="0">
                  <c:v>4189327.13</c:v>
                </c:pt>
                <c:pt idx="1">
                  <c:v>604693.69999999995</c:v>
                </c:pt>
                <c:pt idx="2">
                  <c:v>103622.71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43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3053"/>
        </c:manualLayout>
      </c:layout>
      <c:bar3DChart>
        <c:barDir val="col"/>
        <c:grouping val="clustered"/>
        <c:ser>
          <c:idx val="2"/>
          <c:order val="0"/>
          <c:tx>
            <c:strRef>
              <c:f>'на 01.04.2018'!$A$89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935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01.04.2018'!$B$88:$D$88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1кв.</c:v>
                </c:pt>
              </c:strCache>
            </c:strRef>
          </c:cat>
          <c:val>
            <c:numRef>
              <c:f>'на 01.04.2018'!$B$89:$D$89</c:f>
              <c:numCache>
                <c:formatCode>#,##0</c:formatCode>
                <c:ptCount val="3"/>
                <c:pt idx="0">
                  <c:v>17900</c:v>
                </c:pt>
                <c:pt idx="1">
                  <c:v>20596</c:v>
                </c:pt>
                <c:pt idx="2">
                  <c:v>21059</c:v>
                </c:pt>
              </c:numCache>
            </c:numRef>
          </c:val>
        </c:ser>
        <c:ser>
          <c:idx val="1"/>
          <c:order val="1"/>
          <c:tx>
            <c:strRef>
              <c:f>'на 01.04.2018'!$A$90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numRef>
              <c:f>'на 01.04.2018'!$B$90:$D$90</c:f>
              <c:numCache>
                <c:formatCode>#,##0</c:formatCode>
                <c:ptCount val="3"/>
                <c:pt idx="0">
                  <c:v>23255</c:v>
                </c:pt>
                <c:pt idx="1">
                  <c:v>24822</c:v>
                </c:pt>
                <c:pt idx="2">
                  <c:v>25284</c:v>
                </c:pt>
              </c:numCache>
            </c:numRef>
          </c:cat>
          <c:val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val>
        </c:ser>
        <c:ser>
          <c:idx val="4"/>
          <c:order val="2"/>
          <c:tx>
            <c:strRef>
              <c:f>'на 01.04.2018'!$A$91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cat>
          <c:val>
            <c:numRef>
              <c:f>'на 01.04.2018'!$B$91:$D$91</c:f>
              <c:numCache>
                <c:formatCode>#,##0</c:formatCode>
                <c:ptCount val="3"/>
                <c:pt idx="0">
                  <c:v>22700</c:v>
                </c:pt>
                <c:pt idx="1">
                  <c:v>23917</c:v>
                </c:pt>
                <c:pt idx="2">
                  <c:v>24703</c:v>
                </c:pt>
              </c:numCache>
            </c:numRef>
          </c:val>
        </c:ser>
        <c:ser>
          <c:idx val="3"/>
          <c:order val="3"/>
          <c:tx>
            <c:strRef>
              <c:f>'на 01.04.2018'!$A$92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cat>
          <c:val>
            <c:numRef>
              <c:f>'на 01.04.2018'!$B$92:$D$92</c:f>
              <c:numCache>
                <c:formatCode>#,##0</c:formatCode>
                <c:ptCount val="3"/>
                <c:pt idx="0">
                  <c:v>25900</c:v>
                </c:pt>
                <c:pt idx="1">
                  <c:v>26847</c:v>
                </c:pt>
                <c:pt idx="2">
                  <c:v>27190</c:v>
                </c:pt>
              </c:numCache>
            </c:numRef>
          </c:val>
        </c:ser>
        <c:ser>
          <c:idx val="0"/>
          <c:order val="4"/>
          <c:tx>
            <c:strRef>
              <c:f>'на 01.04.2018'!$A$93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01.04.2018'!$B$88:$D$88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1кв.</c:v>
                </c:pt>
              </c:strCache>
            </c:strRef>
          </c:cat>
          <c:val>
            <c:numRef>
              <c:f>'на 01.04.2018'!$B$93:$D$93</c:f>
              <c:numCache>
                <c:formatCode>#,##0</c:formatCode>
                <c:ptCount val="3"/>
                <c:pt idx="0">
                  <c:v>22376</c:v>
                </c:pt>
                <c:pt idx="1">
                  <c:v>24962</c:v>
                </c:pt>
                <c:pt idx="2">
                  <c:v>26690</c:v>
                </c:pt>
              </c:numCache>
            </c:numRef>
          </c:val>
        </c:ser>
        <c:dLbls>
          <c:showVal val="1"/>
        </c:dLbls>
        <c:gapWidth val="75"/>
        <c:shape val="cylinder"/>
        <c:axId val="75683712"/>
        <c:axId val="75685248"/>
        <c:axId val="0"/>
      </c:bar3DChart>
      <c:catAx>
        <c:axId val="7568371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5685248"/>
        <c:crosses val="autoZero"/>
        <c:auto val="1"/>
        <c:lblAlgn val="ctr"/>
        <c:lblOffset val="100"/>
      </c:catAx>
      <c:valAx>
        <c:axId val="75685248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7568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661"/>
          <c:y val="0.13275673857150799"/>
          <c:w val="0.33338349486446511"/>
          <c:h val="0.86724326142849584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44" l="0.25" r="0.25" t="0.75000000000000344" header="0.30000000000000032" footer="0.30000000000000032"/>
    <c:pageSetup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2018год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222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0.19528657619096321"/>
                  <c:y val="4.849686305479297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6.9949074547499754E-2"/>
                  <c:y val="-3.7034654479904526E-2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01.04.2018'!$A$46,'на 01.04.2018'!$A$50,'на 01.04.2018'!$A$56:$A$59)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01.04.2018'!$B$46,'на 01.04.2018'!$B$50,'на 01.04.2018'!$B$56:$B$59)</c:f>
              <c:numCache>
                <c:formatCode>#,##0.00</c:formatCode>
                <c:ptCount val="6"/>
                <c:pt idx="0">
                  <c:v>4696902.34</c:v>
                </c:pt>
                <c:pt idx="1">
                  <c:v>191765.8</c:v>
                </c:pt>
                <c:pt idx="2">
                  <c:v>5860</c:v>
                </c:pt>
                <c:pt idx="3">
                  <c:v>15.4</c:v>
                </c:pt>
                <c:pt idx="4">
                  <c:v>2700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72E-3"/>
          <c:y val="0.51565067411017418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44" l="0.25" r="0.25" t="0.75000000000000444" header="0.30000000000000032" footer="0.30000000000000032"/>
    <c:pageSetup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01.04.2018'!$A$67:$A$69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год план</c:v>
                </c:pt>
              </c:strCache>
            </c:strRef>
          </c:cat>
          <c:val>
            <c:numRef>
              <c:f>'на 01.04.2018'!$B$67:$B$69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603859.5</c:v>
                </c:pt>
              </c:numCache>
            </c:numRef>
          </c:val>
        </c:ser>
        <c:dLbls>
          <c:showVal val="1"/>
        </c:dLbls>
        <c:shape val="box"/>
        <c:axId val="75748864"/>
        <c:axId val="75750400"/>
        <c:axId val="0"/>
      </c:bar3DChart>
      <c:catAx>
        <c:axId val="757488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5750400"/>
        <c:crosses val="autoZero"/>
        <c:auto val="1"/>
        <c:lblAlgn val="ctr"/>
        <c:lblOffset val="100"/>
      </c:catAx>
      <c:valAx>
        <c:axId val="7575040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5748864"/>
        <c:crosses val="autoZero"/>
        <c:crossBetween val="between"/>
      </c:valAx>
    </c:plotArea>
    <c:plotVisOnly val="1"/>
    <c:dispBlanksAs val="gap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01.05.2018г. 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277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1"/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eparator>, </c:separator>
            <c:showLeaderLines val="1"/>
          </c:dLbls>
          <c:cat>
            <c:strRef>
              <c:f>'на 01.05.2018'!$A$4:$A$6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01.05.2018'!$B$4:$B$6</c:f>
              <c:numCache>
                <c:formatCode>#,##0.00</c:formatCode>
                <c:ptCount val="3"/>
                <c:pt idx="0">
                  <c:v>1610228.3</c:v>
                </c:pt>
                <c:pt idx="1">
                  <c:v>3284558.9</c:v>
                </c:pt>
                <c:pt idx="2">
                  <c:v>2856.34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0814"/>
          <c:y val="0.40538177383459501"/>
          <c:w val="0.33424319118574952"/>
          <c:h val="0.4051409791082736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01.05.2018г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1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Pt>
            <c:idx val="2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5.7780154260564077E-2"/>
                  <c:y val="-0.22399950006249392"/>
                </c:manualLayout>
              </c:layout>
              <c:showPercent val="1"/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showPercent val="1"/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showPercent val="1"/>
            </c:dLbl>
            <c:numFmt formatCode="0.00%" sourceLinked="0"/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'на 01.05.2018'!$A$30:$A$32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01.05.2018'!$B$30:$B$32</c:f>
              <c:numCache>
                <c:formatCode>#,##0.00</c:formatCode>
                <c:ptCount val="3"/>
                <c:pt idx="0">
                  <c:v>4181181.81</c:v>
                </c:pt>
                <c:pt idx="1">
                  <c:v>612839.02</c:v>
                </c:pt>
                <c:pt idx="2">
                  <c:v>103622.71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44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4"/>
  <c:chart>
    <c:autoTitleDeleted val="1"/>
    <c:view3D>
      <c:rAngAx val="1"/>
    </c:view3D>
    <c:side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sideWall>
    <c:backWall>
      <c:spPr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3.6352275514432882E-2"/>
          <c:y val="7.3066265581747919E-2"/>
          <c:w val="0.60736192870537309"/>
          <c:h val="0.76917687267783086"/>
        </c:manualLayout>
      </c:layout>
      <c:bar3DChart>
        <c:barDir val="col"/>
        <c:grouping val="clustered"/>
        <c:ser>
          <c:idx val="2"/>
          <c:order val="0"/>
          <c:tx>
            <c:strRef>
              <c:f>'на 01.05.2018'!$A$90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</c:spPr>
          <c:dLbls>
            <c:dLbl>
              <c:idx val="0"/>
              <c:layout>
                <c:manualLayout>
                  <c:x val="3.8766838663180751E-3"/>
                  <c:y val="4.2754619958219969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01.05.2018'!$B$90:$D$90</c:f>
              <c:numCache>
                <c:formatCode>#,##0</c:formatCode>
                <c:ptCount val="3"/>
                <c:pt idx="0">
                  <c:v>19228</c:v>
                </c:pt>
                <c:pt idx="1">
                  <c:v>20596</c:v>
                </c:pt>
                <c:pt idx="2">
                  <c:v>21149</c:v>
                </c:pt>
              </c:numCache>
            </c:numRef>
          </c:val>
        </c:ser>
        <c:ser>
          <c:idx val="4"/>
          <c:order val="1"/>
          <c:tx>
            <c:strRef>
              <c:f>'на 01.05.2018'!$A$91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01.05.2018'!$B$91:$D$91</c:f>
              <c:numCache>
                <c:formatCode>#,##0</c:formatCode>
                <c:ptCount val="3"/>
                <c:pt idx="0">
                  <c:v>23255</c:v>
                </c:pt>
                <c:pt idx="1">
                  <c:v>24822</c:v>
                </c:pt>
                <c:pt idx="2">
                  <c:v>25461</c:v>
                </c:pt>
              </c:numCache>
            </c:numRef>
          </c:val>
        </c:ser>
        <c:ser>
          <c:idx val="3"/>
          <c:order val="2"/>
          <c:tx>
            <c:strRef>
              <c:f>'на 01.05.2018'!$A$92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01.05.2018'!$B$92:$D$92</c:f>
              <c:numCache>
                <c:formatCode>#,##0</c:formatCode>
                <c:ptCount val="3"/>
                <c:pt idx="0">
                  <c:v>22809</c:v>
                </c:pt>
                <c:pt idx="1">
                  <c:v>23917</c:v>
                </c:pt>
                <c:pt idx="2">
                  <c:v>24710</c:v>
                </c:pt>
              </c:numCache>
            </c:numRef>
          </c:val>
        </c:ser>
        <c:ser>
          <c:idx val="0"/>
          <c:order val="3"/>
          <c:tx>
            <c:strRef>
              <c:f>'на 01.05.2018'!$A$93</c:f>
              <c:strCache>
                <c:ptCount val="1"/>
                <c:pt idx="0">
                  <c:v>Педагогические работники муниципальных общеобразовательных учреждений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  <a:effectLst>
              <a:innerShdw blurRad="114300" dist="50800" dir="189000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01.05.2018'!$B$93:$D$93</c:f>
              <c:numCache>
                <c:formatCode>#,##0</c:formatCode>
                <c:ptCount val="3"/>
                <c:pt idx="0">
                  <c:v>25324</c:v>
                </c:pt>
                <c:pt idx="1">
                  <c:v>26359</c:v>
                </c:pt>
                <c:pt idx="2">
                  <c:v>26837</c:v>
                </c:pt>
              </c:numCache>
            </c:numRef>
          </c:val>
        </c:ser>
        <c:ser>
          <c:idx val="1"/>
          <c:order val="4"/>
          <c:tx>
            <c:strRef>
              <c:f>'на 01.05.2018'!$A$94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spPr>
            <a:solidFill>
              <a:srgbClr val="FF99FF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100"/>
                      <a:t>1 982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01.05.2018'!$B$89:$D$89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 на 1.05.2018</c:v>
                </c:pt>
              </c:strCache>
            </c:strRef>
          </c:cat>
          <c:val>
            <c:numRef>
              <c:f>'на 01.05.2018'!$B$94:$D$94</c:f>
              <c:numCache>
                <c:formatCode>#,##0</c:formatCode>
                <c:ptCount val="3"/>
                <c:pt idx="0">
                  <c:v>22376</c:v>
                </c:pt>
                <c:pt idx="1">
                  <c:v>24962</c:v>
                </c:pt>
                <c:pt idx="2">
                  <c:v>26713</c:v>
                </c:pt>
              </c:numCache>
            </c:numRef>
          </c:val>
        </c:ser>
        <c:dLbls>
          <c:showVal val="1"/>
        </c:dLbls>
        <c:gapWidth val="75"/>
        <c:shape val="cylinder"/>
        <c:axId val="75976704"/>
        <c:axId val="75978240"/>
        <c:axId val="0"/>
      </c:bar3DChart>
      <c:catAx>
        <c:axId val="7597670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5978240"/>
        <c:crosses val="autoZero"/>
        <c:auto val="1"/>
        <c:lblAlgn val="ctr"/>
        <c:lblOffset val="100"/>
      </c:catAx>
      <c:valAx>
        <c:axId val="75978240"/>
        <c:scaling>
          <c:orientation val="minMax"/>
        </c:scaling>
        <c:axPos val="l"/>
        <c:numFmt formatCode="#,##0" sourceLinked="1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7597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96083074827683"/>
          <c:y val="0.13275673857150799"/>
          <c:w val="0.33338349486446545"/>
          <c:h val="0.86724326142849606"/>
        </c:manualLayout>
      </c:layout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366" l="0.25" r="0.25" t="0.75000000000000366" header="0.30000000000000032" footer="0.30000000000000032"/>
    <c:pageSetup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2018год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8136373350344029E-3"/>
          <c:y val="2.4859681428100588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dPt>
            <c:idx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2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3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5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1"/>
              <c:layout>
                <c:manualLayout>
                  <c:x val="-0.10205904781382845"/>
                  <c:y val="-7.794509445438024E-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-6.8349478455414475E-2"/>
                  <c:y val="3.8656868303986853E-3"/>
                </c:manualLayout>
              </c:layout>
              <c:dLblPos val="bestFit"/>
              <c:showPercent val="1"/>
            </c:dLbl>
            <c:dLbl>
              <c:idx val="4"/>
              <c:layout>
                <c:manualLayout>
                  <c:x val="1.9720022082110589E-2"/>
                  <c:y val="-1.6102896134886531E-3"/>
                </c:manualLayout>
              </c:layout>
              <c:dLblPos val="bestFit"/>
              <c:showPercent val="1"/>
            </c:dLbl>
            <c:dLbl>
              <c:idx val="6"/>
              <c:layout>
                <c:manualLayout>
                  <c:x val="3.3206148124473388E-2"/>
                  <c:y val="5.1741875758443074E-3"/>
                </c:manualLayout>
              </c:layout>
              <c:dLblPos val="bestFit"/>
              <c:showPercent val="1"/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Percent val="1"/>
            </c:dLbl>
            <c:numFmt formatCode="0.0000%" sourceLinked="0"/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Percent val="1"/>
            <c:showLeaderLines val="1"/>
          </c:dLbls>
          <c:cat>
            <c:strRef>
              <c:f>('на 01.05.2018'!$A$46,'на 01.05.2018'!$A$51,'на 01.05.2018'!$A$57:$A$60)</c:f>
              <c:strCache>
                <c:ptCount val="6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5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01.05.2018'!$B$46,'на 01.05.2018'!$B$51,'на 01.05.2018'!$B$57:$B$60)</c:f>
              <c:numCache>
                <c:formatCode>#,##0.00</c:formatCode>
                <c:ptCount val="6"/>
                <c:pt idx="0">
                  <c:v>4700280.34</c:v>
                </c:pt>
                <c:pt idx="1">
                  <c:v>188387.8</c:v>
                </c:pt>
                <c:pt idx="2">
                  <c:v>5860</c:v>
                </c:pt>
                <c:pt idx="3">
                  <c:v>15.4</c:v>
                </c:pt>
                <c:pt idx="4">
                  <c:v>2700</c:v>
                </c:pt>
                <c:pt idx="5">
                  <c:v>400</c:v>
                </c:pt>
              </c:numCache>
            </c:numRef>
          </c:val>
        </c:ser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49E-3"/>
          <c:y val="0.51565067411017462"/>
          <c:w val="0.98563370487779856"/>
          <c:h val="0.4841987267253513"/>
        </c:manualLayout>
      </c:layout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466" l="0.25" r="0.25" t="0.75000000000000466" header="0.30000000000000032" footer="0.30000000000000032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95,99%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3,78%</a:t>
                    </a:r>
                  </a:p>
                </c:rich>
              </c:tx>
              <c:dLblPos val="ctr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84605160086003"/>
                  <c:y val="1.13433718451511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0,18%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6082613281649932E-3"/>
                  <c:y val="-1.33336263507938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0924441002588351"/>
                  <c:y val="1.2051009012284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0,05%</a:t>
                    </a:r>
                  </a:p>
                </c:rich>
              </c:tx>
              <c:dLblPos val="bestFit"/>
              <c:showVal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01.07.2016'!$A$43:$A$47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</c:v>
                </c:pt>
                <c:pt idx="2">
                  <c:v>Муниципальная программа «Содействие самореализации молодёжи в муниципальном образовании «город Ульяновск»</c:v>
                </c:pt>
                <c:pt idx="3">
                  <c:v>Муниципальная программа «Развитие муниципальной службы в администрации города Ульяновска»</c:v>
                </c:pt>
                <c:pt idx="4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</c:strCache>
            </c:strRef>
          </c:cat>
          <c:val>
            <c:numRef>
              <c:f>'На 01.07.2016'!$B$43:$B$47</c:f>
              <c:numCache>
                <c:formatCode>#,##0</c:formatCode>
                <c:ptCount val="5"/>
                <c:pt idx="0">
                  <c:v>4454383</c:v>
                </c:pt>
                <c:pt idx="1">
                  <c:v>193717</c:v>
                </c:pt>
                <c:pt idx="2" formatCode="#,##0.00">
                  <c:v>9331.7000000000007</c:v>
                </c:pt>
                <c:pt idx="3" formatCode="General">
                  <c:v>78.7</c:v>
                </c:pt>
                <c:pt idx="4">
                  <c:v>2710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/>
    </c:title>
    <c:view3D>
      <c:depthPercent val="100"/>
      <c:rAngAx val="1"/>
    </c:view3D>
    <c:floor>
      <c:spPr>
        <a:solidFill>
          <a:schemeClr val="accent3">
            <a:lumMod val="75000"/>
          </a:schemeClr>
        </a:solidFill>
      </c:spPr>
    </c:floor>
    <c:sideWall>
      <c:spPr>
        <a:solidFill>
          <a:schemeClr val="accent3">
            <a:lumMod val="20000"/>
            <a:lumOff val="80000"/>
          </a:schemeClr>
        </a:solidFill>
      </c:spPr>
    </c:sideWall>
    <c:backWall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dLbls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</c:dLbls>
          <c:cat>
            <c:strRef>
              <c:f>'на 01.05.2018'!$A$68:$A$70</c:f>
              <c:strCache>
                <c:ptCount val="3"/>
                <c:pt idx="0">
                  <c:v>2016 год</c:v>
                </c:pt>
                <c:pt idx="1">
                  <c:v>2017 год</c:v>
                </c:pt>
                <c:pt idx="2">
                  <c:v>2018 год план</c:v>
                </c:pt>
              </c:strCache>
            </c:strRef>
          </c:cat>
          <c:val>
            <c:numRef>
              <c:f>'на 01.05.2018'!$B$68:$B$70</c:f>
              <c:numCache>
                <c:formatCode>#,##0.00</c:formatCode>
                <c:ptCount val="3"/>
                <c:pt idx="0">
                  <c:v>549225.18999999994</c:v>
                </c:pt>
                <c:pt idx="1">
                  <c:v>603859.5</c:v>
                </c:pt>
                <c:pt idx="2">
                  <c:v>719988.2</c:v>
                </c:pt>
              </c:numCache>
            </c:numRef>
          </c:val>
        </c:ser>
        <c:dLbls>
          <c:showVal val="1"/>
        </c:dLbls>
        <c:shape val="box"/>
        <c:axId val="77098368"/>
        <c:axId val="77104256"/>
        <c:axId val="0"/>
      </c:bar3DChart>
      <c:catAx>
        <c:axId val="770983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7104256"/>
        <c:crosses val="autoZero"/>
        <c:auto val="1"/>
        <c:lblAlgn val="ctr"/>
        <c:lblOffset val="100"/>
      </c:catAx>
      <c:valAx>
        <c:axId val="77104256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7098368"/>
        <c:crosses val="autoZero"/>
        <c:crossBetween val="between"/>
      </c:valAx>
    </c:plotArea>
    <c:plotVisOnly val="1"/>
    <c:dispBlanksAs val="gap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6"/>
  <c:chart>
    <c:title>
      <c:tx>
        <c:rich>
          <a:bodyPr/>
          <a:lstStyle/>
          <a:p>
            <a:pPr>
              <a:defRPr/>
            </a:pPr>
            <a:r>
              <a:rPr lang="ru-RU"/>
              <a:t>Объем доходов от внебюджетных средств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01.11.2016'!$A$64:$A$66</c:f>
              <c:strCache>
                <c:ptCount val="3"/>
                <c:pt idx="0">
                  <c:v>2014 год</c:v>
                </c:pt>
                <c:pt idx="1">
                  <c:v>2015 год</c:v>
                </c:pt>
                <c:pt idx="2">
                  <c:v>2016 год (план)</c:v>
                </c:pt>
              </c:strCache>
            </c:strRef>
          </c:cat>
          <c:val>
            <c:numRef>
              <c:f>'На 01.11.2016'!$B$64:$B$66</c:f>
              <c:numCache>
                <c:formatCode>#,##0.00</c:formatCode>
                <c:ptCount val="3"/>
                <c:pt idx="0">
                  <c:v>388348.07</c:v>
                </c:pt>
                <c:pt idx="1">
                  <c:v>396027.9</c:v>
                </c:pt>
                <c:pt idx="2">
                  <c:v>634738.30000000005</c:v>
                </c:pt>
              </c:numCache>
            </c:numRef>
          </c:val>
        </c:ser>
        <c:dLbls>
          <c:showVal val="1"/>
        </c:dLbls>
        <c:shape val="cylinder"/>
        <c:axId val="112943488"/>
        <c:axId val="112945408"/>
        <c:axId val="0"/>
      </c:bar3DChart>
      <c:catAx>
        <c:axId val="112943488"/>
        <c:scaling>
          <c:orientation val="minMax"/>
        </c:scaling>
        <c:axPos val="b"/>
        <c:numFmt formatCode="General" sourceLinked="0"/>
        <c:majorTickMark val="none"/>
        <c:tickLblPos val="nextTo"/>
        <c:crossAx val="112945408"/>
        <c:crosses val="autoZero"/>
        <c:auto val="1"/>
        <c:lblAlgn val="ctr"/>
        <c:lblOffset val="100"/>
      </c:catAx>
      <c:valAx>
        <c:axId val="112945408"/>
        <c:scaling>
          <c:orientation val="minMax"/>
        </c:scaling>
        <c:delete val="1"/>
        <c:axPos val="l"/>
        <c:numFmt formatCode="#,##0.00" sourceLinked="1"/>
        <c:tickLblPos val="none"/>
        <c:crossAx val="112943488"/>
        <c:crosses val="autoZero"/>
        <c:crossBetween val="between"/>
      </c:valAx>
    </c:plotArea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Relationship Id="rId5" Type="http://schemas.openxmlformats.org/officeDocument/2006/relationships/chart" Target="../charts/chart80.xml"/><Relationship Id="rId4" Type="http://schemas.openxmlformats.org/officeDocument/2006/relationships/chart" Target="../charts/chart7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</xdr:colOff>
      <xdr:row>25</xdr:row>
      <xdr:rowOff>4761</xdr:rowOff>
    </xdr:from>
    <xdr:to>
      <xdr:col>14</xdr:col>
      <xdr:colOff>0</xdr:colOff>
      <xdr:row>40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</xdr:colOff>
      <xdr:row>42</xdr:row>
      <xdr:rowOff>4761</xdr:rowOff>
    </xdr:from>
    <xdr:to>
      <xdr:col>14</xdr:col>
      <xdr:colOff>19050</xdr:colOff>
      <xdr:row>55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604837</xdr:colOff>
      <xdr:row>57</xdr:row>
      <xdr:rowOff>4762</xdr:rowOff>
    </xdr:from>
    <xdr:to>
      <xdr:col>14</xdr:col>
      <xdr:colOff>9525</xdr:colOff>
      <xdr:row>71</xdr:row>
      <xdr:rowOff>80962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76</xdr:row>
      <xdr:rowOff>4761</xdr:rowOff>
    </xdr:from>
    <xdr:to>
      <xdr:col>17</xdr:col>
      <xdr:colOff>0</xdr:colOff>
      <xdr:row>89</xdr:row>
      <xdr:rowOff>9524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95</xdr:row>
      <xdr:rowOff>190500</xdr:rowOff>
    </xdr:from>
    <xdr:to>
      <xdr:col>13</xdr:col>
      <xdr:colOff>95250</xdr:colOff>
      <xdr:row>108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96</xdr:row>
      <xdr:rowOff>190500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98</xdr:row>
      <xdr:rowOff>222250</xdr:rowOff>
    </xdr:from>
    <xdr:to>
      <xdr:col>13</xdr:col>
      <xdr:colOff>95250</xdr:colOff>
      <xdr:row>109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66</xdr:row>
      <xdr:rowOff>19050</xdr:rowOff>
    </xdr:from>
    <xdr:to>
      <xdr:col>13</xdr:col>
      <xdr:colOff>587376</xdr:colOff>
      <xdr:row>85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99</xdr:row>
      <xdr:rowOff>222250</xdr:rowOff>
    </xdr:from>
    <xdr:to>
      <xdr:col>13</xdr:col>
      <xdr:colOff>95250</xdr:colOff>
      <xdr:row>110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42</xdr:row>
      <xdr:rowOff>15875</xdr:rowOff>
    </xdr:from>
    <xdr:to>
      <xdr:col>13</xdr:col>
      <xdr:colOff>539750</xdr:colOff>
      <xdr:row>60</xdr:row>
      <xdr:rowOff>95249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67</xdr:row>
      <xdr:rowOff>19050</xdr:rowOff>
    </xdr:from>
    <xdr:to>
      <xdr:col>13</xdr:col>
      <xdr:colOff>587376</xdr:colOff>
      <xdr:row>86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62</xdr:row>
      <xdr:rowOff>9525</xdr:rowOff>
    </xdr:from>
    <xdr:to>
      <xdr:col>7</xdr:col>
      <xdr:colOff>485775</xdr:colOff>
      <xdr:row>75</xdr:row>
      <xdr:rowOff>85725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62</xdr:row>
      <xdr:rowOff>9525</xdr:rowOff>
    </xdr:from>
    <xdr:to>
      <xdr:col>7</xdr:col>
      <xdr:colOff>485775</xdr:colOff>
      <xdr:row>75</xdr:row>
      <xdr:rowOff>85725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585787</xdr:colOff>
      <xdr:row>42</xdr:row>
      <xdr:rowOff>23811</xdr:rowOff>
    </xdr:from>
    <xdr:to>
      <xdr:col>13</xdr:col>
      <xdr:colOff>600075</xdr:colOff>
      <xdr:row>60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609600</xdr:colOff>
      <xdr:row>62</xdr:row>
      <xdr:rowOff>0</xdr:rowOff>
    </xdr:from>
    <xdr:to>
      <xdr:col>8</xdr:col>
      <xdr:colOff>400050</xdr:colOff>
      <xdr:row>75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542924</xdr:colOff>
      <xdr:row>77</xdr:row>
      <xdr:rowOff>66674</xdr:rowOff>
    </xdr:from>
    <xdr:to>
      <xdr:col>14</xdr:col>
      <xdr:colOff>600075</xdr:colOff>
      <xdr:row>94</xdr:row>
      <xdr:rowOff>28575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1000125</xdr:colOff>
      <xdr:row>23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1016000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555626</xdr:colOff>
      <xdr:row>83</xdr:row>
      <xdr:rowOff>0</xdr:rowOff>
    </xdr:from>
    <xdr:to>
      <xdr:col>14</xdr:col>
      <xdr:colOff>9526</xdr:colOff>
      <xdr:row>99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31750</xdr:colOff>
      <xdr:row>41</xdr:row>
      <xdr:rowOff>1</xdr:rowOff>
    </xdr:from>
    <xdr:to>
      <xdr:col>15</xdr:col>
      <xdr:colOff>0</xdr:colOff>
      <xdr:row>57</xdr:row>
      <xdr:rowOff>15875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1158875</xdr:colOff>
      <xdr:row>66</xdr:row>
      <xdr:rowOff>19050</xdr:rowOff>
    </xdr:from>
    <xdr:to>
      <xdr:col>13</xdr:col>
      <xdr:colOff>603249</xdr:colOff>
      <xdr:row>77</xdr:row>
      <xdr:rowOff>171450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195261</xdr:rowOff>
    </xdr:from>
    <xdr:to>
      <xdr:col>14</xdr:col>
      <xdr:colOff>1</xdr:colOff>
      <xdr:row>18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</xdr:colOff>
      <xdr:row>24</xdr:row>
      <xdr:rowOff>14286</xdr:rowOff>
    </xdr:from>
    <xdr:to>
      <xdr:col>14</xdr:col>
      <xdr:colOff>19050</xdr:colOff>
      <xdr:row>37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272143</xdr:colOff>
      <xdr:row>83</xdr:row>
      <xdr:rowOff>0</xdr:rowOff>
    </xdr:from>
    <xdr:to>
      <xdr:col>13</xdr:col>
      <xdr:colOff>258536</xdr:colOff>
      <xdr:row>99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823231</xdr:colOff>
      <xdr:row>39</xdr:row>
      <xdr:rowOff>31751</xdr:rowOff>
    </xdr:from>
    <xdr:to>
      <xdr:col>14</xdr:col>
      <xdr:colOff>0</xdr:colOff>
      <xdr:row>56</xdr:row>
      <xdr:rowOff>289832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755195</xdr:colOff>
      <xdr:row>66</xdr:row>
      <xdr:rowOff>19050</xdr:rowOff>
    </xdr:from>
    <xdr:to>
      <xdr:col>13</xdr:col>
      <xdr:colOff>244929</xdr:colOff>
      <xdr:row>80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87</xdr:row>
      <xdr:rowOff>0</xdr:rowOff>
    </xdr:from>
    <xdr:to>
      <xdr:col>13</xdr:col>
      <xdr:colOff>587374</xdr:colOff>
      <xdr:row>105</xdr:row>
      <xdr:rowOff>190500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87</xdr:row>
      <xdr:rowOff>0</xdr:rowOff>
    </xdr:from>
    <xdr:to>
      <xdr:col>13</xdr:col>
      <xdr:colOff>587374</xdr:colOff>
      <xdr:row>105</xdr:row>
      <xdr:rowOff>190500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206375</xdr:colOff>
      <xdr:row>0</xdr:row>
      <xdr:rowOff>195261</xdr:rowOff>
    </xdr:from>
    <xdr:to>
      <xdr:col>13</xdr:col>
      <xdr:colOff>476251</xdr:colOff>
      <xdr:row>19</xdr:row>
      <xdr:rowOff>108858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22</xdr:row>
      <xdr:rowOff>0</xdr:rowOff>
    </xdr:from>
    <xdr:to>
      <xdr:col>13</xdr:col>
      <xdr:colOff>476250</xdr:colOff>
      <xdr:row>39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95</xdr:row>
      <xdr:rowOff>190500</xdr:rowOff>
    </xdr:from>
    <xdr:to>
      <xdr:col>13</xdr:col>
      <xdr:colOff>95250</xdr:colOff>
      <xdr:row>108</xdr:row>
      <xdr:rowOff>206375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31751</xdr:rowOff>
    </xdr:from>
    <xdr:to>
      <xdr:col>13</xdr:col>
      <xdr:colOff>539750</xdr:colOff>
      <xdr:row>61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254001</xdr:colOff>
      <xdr:row>65</xdr:row>
      <xdr:rowOff>19050</xdr:rowOff>
    </xdr:from>
    <xdr:to>
      <xdr:col>13</xdr:col>
      <xdr:colOff>587376</xdr:colOff>
      <xdr:row>84</xdr:row>
      <xdr:rowOff>40821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"/>
  <sheetViews>
    <sheetView topLeftCell="A9" workbookViewId="0">
      <selection activeCell="F91" sqref="F1:N1048576"/>
    </sheetView>
  </sheetViews>
  <sheetFormatPr defaultRowHeight="15"/>
  <cols>
    <col min="1" max="1" width="101.140625" customWidth="1"/>
    <col min="2" max="2" width="20.7109375" customWidth="1"/>
    <col min="3" max="3" width="17.7109375" customWidth="1"/>
    <col min="4" max="4" width="17.5703125" customWidth="1"/>
    <col min="5" max="5" width="19" customWidth="1"/>
    <col min="6" max="14" width="9.140625" customWidth="1"/>
  </cols>
  <sheetData>
    <row r="1" spans="1:2" ht="15.75" thickBot="1"/>
    <row r="2" spans="1:2" ht="16.5" thickBot="1">
      <c r="A2" s="105" t="s">
        <v>0</v>
      </c>
      <c r="B2" s="106"/>
    </row>
    <row r="3" spans="1:2" ht="15.75">
      <c r="A3" s="3" t="s">
        <v>1</v>
      </c>
      <c r="B3" s="6">
        <v>1388837.6</v>
      </c>
    </row>
    <row r="4" spans="1:2" ht="15.75">
      <c r="A4" s="4" t="s">
        <v>2</v>
      </c>
      <c r="B4" s="7">
        <v>3269523.7</v>
      </c>
    </row>
    <row r="5" spans="1:2" ht="15.75">
      <c r="A5" s="4" t="s">
        <v>3</v>
      </c>
      <c r="B5" s="7">
        <v>1860.1</v>
      </c>
    </row>
    <row r="26" spans="1:2" ht="31.5">
      <c r="A26" s="2" t="s">
        <v>4</v>
      </c>
      <c r="B26" s="7">
        <v>4169799.6</v>
      </c>
    </row>
    <row r="27" spans="1:2" ht="35.25" customHeight="1">
      <c r="A27" s="2" t="s">
        <v>14</v>
      </c>
      <c r="B27" s="7">
        <v>430352.1</v>
      </c>
    </row>
    <row r="28" spans="1:2" ht="15.75">
      <c r="A28" s="2" t="s">
        <v>5</v>
      </c>
      <c r="B28" s="7">
        <v>60069.7</v>
      </c>
    </row>
    <row r="43" spans="1:2" ht="31.5">
      <c r="A43" s="2" t="s">
        <v>6</v>
      </c>
      <c r="B43" s="8">
        <v>4454383</v>
      </c>
    </row>
    <row r="44" spans="1:2" ht="31.5">
      <c r="A44" s="2" t="s">
        <v>7</v>
      </c>
      <c r="B44" s="8">
        <v>193717</v>
      </c>
    </row>
    <row r="45" spans="1:2" ht="31.5">
      <c r="A45" s="2" t="s">
        <v>8</v>
      </c>
      <c r="B45" s="9">
        <v>9331.7000000000007</v>
      </c>
    </row>
    <row r="46" spans="1:2" ht="31.5">
      <c r="A46" s="2" t="s">
        <v>9</v>
      </c>
      <c r="B46" s="1">
        <v>78.7</v>
      </c>
    </row>
    <row r="47" spans="1:2" ht="52.5" customHeight="1">
      <c r="A47" s="2" t="s">
        <v>10</v>
      </c>
      <c r="B47" s="8">
        <v>2710</v>
      </c>
    </row>
    <row r="58" spans="1:2" ht="15.75">
      <c r="A58" s="5" t="s">
        <v>11</v>
      </c>
      <c r="B58" s="5"/>
    </row>
    <row r="59" spans="1:2" ht="15.75">
      <c r="A59" s="4" t="s">
        <v>12</v>
      </c>
      <c r="B59" s="7">
        <v>388348.07</v>
      </c>
    </row>
    <row r="60" spans="1:2" ht="15.75">
      <c r="A60" s="4" t="s">
        <v>13</v>
      </c>
      <c r="B60" s="7">
        <v>396027.9</v>
      </c>
    </row>
    <row r="61" spans="1:2" ht="15.75">
      <c r="A61" s="4" t="s">
        <v>15</v>
      </c>
      <c r="B61" s="7">
        <v>634738.30000000005</v>
      </c>
    </row>
    <row r="76" spans="1:5">
      <c r="A76" t="s">
        <v>20</v>
      </c>
    </row>
    <row r="77" spans="1:5">
      <c r="A77" s="1"/>
      <c r="B77" s="1" t="s">
        <v>12</v>
      </c>
      <c r="C77" s="1" t="s">
        <v>13</v>
      </c>
      <c r="D77" s="1" t="s">
        <v>19</v>
      </c>
      <c r="E77" s="11">
        <v>42552</v>
      </c>
    </row>
    <row r="78" spans="1:5">
      <c r="A78" s="10" t="s">
        <v>16</v>
      </c>
      <c r="B78" s="1">
        <v>16570</v>
      </c>
      <c r="C78" s="1">
        <v>17789</v>
      </c>
      <c r="D78" s="1">
        <v>17900</v>
      </c>
      <c r="E78" s="12">
        <v>19329</v>
      </c>
    </row>
    <row r="79" spans="1:5">
      <c r="A79" s="10" t="s">
        <v>17</v>
      </c>
      <c r="B79" s="1">
        <v>21401</v>
      </c>
      <c r="C79" s="1">
        <v>22078</v>
      </c>
      <c r="D79" s="1">
        <v>22700</v>
      </c>
      <c r="E79" s="12">
        <v>26782</v>
      </c>
    </row>
    <row r="80" spans="1:5">
      <c r="A80" s="10" t="s">
        <v>18</v>
      </c>
      <c r="B80" s="1">
        <v>24217</v>
      </c>
      <c r="C80" s="1">
        <v>25389</v>
      </c>
      <c r="D80" s="1">
        <v>25900</v>
      </c>
      <c r="E80" s="12">
        <v>31732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5"/>
  <sheetViews>
    <sheetView view="pageBreakPreview" zoomScale="60" zoomScaleNormal="60" workbookViewId="0">
      <selection activeCell="A74" sqref="A74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5" t="s">
        <v>76</v>
      </c>
      <c r="B1" s="115"/>
    </row>
    <row r="2" spans="1:2">
      <c r="A2" s="56"/>
    </row>
    <row r="3" spans="1:2" ht="20.25">
      <c r="A3" s="119" t="s">
        <v>77</v>
      </c>
      <c r="B3" s="119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3693932.51</v>
      </c>
    </row>
    <row r="6" spans="1:2" ht="20.25">
      <c r="A6" s="71" t="s">
        <v>3</v>
      </c>
      <c r="B6" s="63">
        <v>15102.67</v>
      </c>
    </row>
    <row r="7" spans="1:2">
      <c r="B7" s="59">
        <f>SUM(B4:B6)</f>
        <v>5227425.7799999993</v>
      </c>
    </row>
    <row r="24" spans="1:2">
      <c r="A24" s="118" t="s">
        <v>78</v>
      </c>
      <c r="B24" s="118"/>
    </row>
    <row r="25" spans="1:2">
      <c r="A25" s="118"/>
      <c r="B25" s="118"/>
    </row>
    <row r="26" spans="1:2">
      <c r="A26" s="118"/>
      <c r="B26" s="118"/>
    </row>
    <row r="27" spans="1:2">
      <c r="A27" s="118"/>
      <c r="B27" s="118"/>
    </row>
    <row r="28" spans="1:2" ht="20.25">
      <c r="A28" s="61"/>
      <c r="B28" s="61"/>
    </row>
    <row r="29" spans="1:2">
      <c r="A29" s="84"/>
      <c r="B29" s="84"/>
    </row>
    <row r="30" spans="1:2" ht="40.5">
      <c r="A30" s="70" t="s">
        <v>4</v>
      </c>
      <c r="B30" s="69">
        <v>4611559.88</v>
      </c>
    </row>
    <row r="31" spans="1:2" ht="20.25">
      <c r="A31" s="70" t="s">
        <v>14</v>
      </c>
      <c r="B31" s="69">
        <v>526858.93000000005</v>
      </c>
    </row>
    <row r="32" spans="1:2" ht="20.25">
      <c r="A32" s="70" t="s">
        <v>5</v>
      </c>
      <c r="B32" s="69">
        <v>89006.97</v>
      </c>
    </row>
    <row r="33" spans="1:2" ht="20.25">
      <c r="A33" s="65"/>
      <c r="B33" s="66">
        <f>SUM(B30:B32)</f>
        <v>5227425.7799999993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18" t="s">
        <v>43</v>
      </c>
      <c r="B42" s="118"/>
    </row>
    <row r="43" spans="1:2">
      <c r="A43" s="118"/>
      <c r="B43" s="118"/>
    </row>
    <row r="44" spans="1:2">
      <c r="A44" s="118"/>
      <c r="B44" s="118"/>
    </row>
    <row r="45" spans="1:2">
      <c r="A45" s="84"/>
      <c r="B45" s="84"/>
    </row>
    <row r="46" spans="1:2" ht="60.75">
      <c r="A46" s="72" t="s">
        <v>52</v>
      </c>
      <c r="B46" s="57">
        <v>5022024.3600000003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189272.7</v>
      </c>
    </row>
    <row r="52" spans="1:2" ht="20.25">
      <c r="A52" s="62" t="s">
        <v>23</v>
      </c>
      <c r="B52" s="51">
        <v>14345.2</v>
      </c>
    </row>
    <row r="53" spans="1:2" ht="40.5">
      <c r="A53" s="62" t="s">
        <v>24</v>
      </c>
      <c r="B53" s="58">
        <v>16330.1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134593.5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5227425.7800000012</v>
      </c>
    </row>
    <row r="66" spans="1:2">
      <c r="A66" s="116" t="s">
        <v>11</v>
      </c>
      <c r="B66" s="116"/>
    </row>
    <row r="67" spans="1:2">
      <c r="A67" s="116"/>
      <c r="B67" s="116"/>
    </row>
    <row r="68" spans="1:2">
      <c r="A68" s="85"/>
      <c r="B68" s="85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17" t="s">
        <v>20</v>
      </c>
      <c r="B87" s="117"/>
      <c r="C87" s="117"/>
    </row>
    <row r="88" spans="1:5">
      <c r="A88" s="117"/>
      <c r="B88" s="117"/>
      <c r="C88" s="117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79</v>
      </c>
      <c r="E90" s="42"/>
    </row>
    <row r="91" spans="1:5" s="78" customFormat="1" ht="20.25">
      <c r="A91" s="68" t="s">
        <v>64</v>
      </c>
      <c r="B91" s="75">
        <v>17975</v>
      </c>
      <c r="C91" s="75">
        <v>17900</v>
      </c>
      <c r="D91" s="76">
        <v>20867</v>
      </c>
      <c r="E91" s="77"/>
    </row>
    <row r="92" spans="1:5" s="78" customFormat="1" ht="20.25">
      <c r="A92" s="68" t="s">
        <v>75</v>
      </c>
      <c r="B92" s="75">
        <v>21982</v>
      </c>
      <c r="C92" s="75">
        <v>23255</v>
      </c>
      <c r="D92" s="76">
        <v>25576</v>
      </c>
      <c r="E92" s="77"/>
    </row>
    <row r="93" spans="1:5" s="78" customFormat="1" ht="20.25">
      <c r="A93" s="68" t="s">
        <v>65</v>
      </c>
      <c r="B93" s="75">
        <v>22078</v>
      </c>
      <c r="C93" s="75">
        <v>22700</v>
      </c>
      <c r="D93" s="76">
        <v>25167</v>
      </c>
      <c r="E93" s="77"/>
    </row>
    <row r="94" spans="1:5" s="78" customFormat="1" ht="20.25">
      <c r="A94" s="68" t="s">
        <v>30</v>
      </c>
      <c r="B94" s="75">
        <v>25389</v>
      </c>
      <c r="C94" s="75">
        <v>25900</v>
      </c>
      <c r="D94" s="76">
        <v>28808</v>
      </c>
      <c r="E94" s="77"/>
    </row>
    <row r="95" spans="1:5" s="78" customFormat="1" ht="20.25">
      <c r="A95" s="67" t="s">
        <v>63</v>
      </c>
      <c r="B95" s="75">
        <v>21655</v>
      </c>
      <c r="C95" s="75">
        <v>22376</v>
      </c>
      <c r="D95" s="75">
        <v>24755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6383" man="1"/>
    <brk id="63" max="1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zoomScale="60" zoomScaleNormal="70" workbookViewId="0">
      <selection sqref="A1:XFD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5" t="s">
        <v>81</v>
      </c>
      <c r="B1" s="115"/>
    </row>
    <row r="2" spans="1:2">
      <c r="A2" s="56"/>
    </row>
    <row r="3" spans="1:2" ht="20.25">
      <c r="A3" s="119" t="s">
        <v>80</v>
      </c>
      <c r="B3" s="119"/>
    </row>
    <row r="4" spans="1:2" ht="20.25">
      <c r="A4" s="71" t="s">
        <v>1</v>
      </c>
      <c r="B4" s="63">
        <v>1518640.6</v>
      </c>
    </row>
    <row r="5" spans="1:2" ht="20.25">
      <c r="A5" s="70" t="s">
        <v>2</v>
      </c>
      <c r="B5" s="63">
        <v>3693931.11</v>
      </c>
    </row>
    <row r="6" spans="1:2" ht="20.25">
      <c r="A6" s="71" t="s">
        <v>3</v>
      </c>
      <c r="B6" s="63">
        <v>15104.07</v>
      </c>
    </row>
    <row r="7" spans="1:2">
      <c r="B7" s="59">
        <f>SUM(B4:B6)</f>
        <v>5227675.78</v>
      </c>
    </row>
    <row r="24" spans="1:2">
      <c r="A24" s="118" t="s">
        <v>82</v>
      </c>
      <c r="B24" s="118"/>
    </row>
    <row r="25" spans="1:2">
      <c r="A25" s="118"/>
      <c r="B25" s="118"/>
    </row>
    <row r="26" spans="1:2">
      <c r="A26" s="118"/>
      <c r="B26" s="118"/>
    </row>
    <row r="27" spans="1:2">
      <c r="A27" s="118"/>
      <c r="B27" s="118"/>
    </row>
    <row r="28" spans="1:2" ht="20.25">
      <c r="A28" s="61"/>
      <c r="B28" s="61"/>
    </row>
    <row r="29" spans="1:2">
      <c r="A29" s="86"/>
      <c r="B29" s="86"/>
    </row>
    <row r="30" spans="1:2" ht="40.5">
      <c r="A30" s="70" t="s">
        <v>4</v>
      </c>
      <c r="B30" s="69">
        <v>4609396.7</v>
      </c>
    </row>
    <row r="31" spans="1:2" ht="20.25">
      <c r="A31" s="70" t="s">
        <v>14</v>
      </c>
      <c r="B31" s="69">
        <v>529072.11</v>
      </c>
    </row>
    <row r="32" spans="1:2" ht="20.25">
      <c r="A32" s="70" t="s">
        <v>5</v>
      </c>
      <c r="B32" s="69">
        <v>89206.97</v>
      </c>
    </row>
    <row r="33" spans="1:2" ht="20.25">
      <c r="A33" s="65"/>
      <c r="B33" s="66">
        <f>SUM(B30:B32)</f>
        <v>5227675.78</v>
      </c>
    </row>
    <row r="36" spans="1:2">
      <c r="B36" s="55"/>
    </row>
    <row r="37" spans="1:2">
      <c r="B37" s="55"/>
    </row>
    <row r="38" spans="1:2">
      <c r="B38" s="55"/>
    </row>
    <row r="42" spans="1:2">
      <c r="A42" s="118" t="s">
        <v>43</v>
      </c>
      <c r="B42" s="118"/>
    </row>
    <row r="43" spans="1:2">
      <c r="A43" s="118"/>
      <c r="B43" s="118"/>
    </row>
    <row r="44" spans="1:2">
      <c r="A44" s="118"/>
      <c r="B44" s="118"/>
    </row>
    <row r="45" spans="1:2">
      <c r="A45" s="86"/>
      <c r="B45" s="86"/>
    </row>
    <row r="46" spans="1:2" ht="60.75">
      <c r="A46" s="72" t="s">
        <v>52</v>
      </c>
      <c r="B46" s="57">
        <v>5022400.3600000003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188896.7</v>
      </c>
    </row>
    <row r="52" spans="1:2" ht="20.25">
      <c r="A52" s="62" t="s">
        <v>23</v>
      </c>
      <c r="B52" s="51">
        <v>13627.9</v>
      </c>
    </row>
    <row r="53" spans="1:2" ht="40.5">
      <c r="A53" s="62" t="s">
        <v>24</v>
      </c>
      <c r="B53" s="58">
        <v>16671.400000000001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134393.5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24" customHeight="1">
      <c r="A62" s="88" t="s">
        <v>84</v>
      </c>
      <c r="B62" s="57">
        <v>250</v>
      </c>
    </row>
    <row r="63" spans="1:2">
      <c r="B63" s="60">
        <f>SUM(B46+B51+B60+B58+B59+B61+B62)</f>
        <v>5227675.7800000012</v>
      </c>
    </row>
    <row r="67" spans="1:2">
      <c r="A67" s="116" t="s">
        <v>11</v>
      </c>
      <c r="B67" s="116"/>
    </row>
    <row r="68" spans="1:2">
      <c r="A68" s="116"/>
      <c r="B68" s="116"/>
    </row>
    <row r="69" spans="1:2">
      <c r="A69" s="87"/>
      <c r="B69" s="87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44</v>
      </c>
      <c r="B72" s="69">
        <v>704021.4</v>
      </c>
    </row>
    <row r="88" spans="1:5">
      <c r="A88" s="117" t="s">
        <v>20</v>
      </c>
      <c r="B88" s="117"/>
      <c r="C88" s="117"/>
    </row>
    <row r="89" spans="1:5">
      <c r="A89" s="117"/>
      <c r="B89" s="117"/>
      <c r="C89" s="117"/>
    </row>
    <row r="90" spans="1:5">
      <c r="A90" s="24"/>
    </row>
    <row r="91" spans="1:5" ht="40.5">
      <c r="A91" s="64"/>
      <c r="B91" s="70" t="s">
        <v>13</v>
      </c>
      <c r="C91" s="70" t="s">
        <v>19</v>
      </c>
      <c r="D91" s="79" t="s">
        <v>83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20270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24528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23838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26913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23860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topLeftCell="A49" zoomScale="60" zoomScaleNormal="70" workbookViewId="0">
      <selection activeCell="A49" sqref="A1:XFD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5" t="s">
        <v>87</v>
      </c>
      <c r="B1" s="115"/>
    </row>
    <row r="2" spans="1:2">
      <c r="A2" s="56"/>
    </row>
    <row r="3" spans="1:2" ht="20.25">
      <c r="A3" s="119" t="s">
        <v>88</v>
      </c>
      <c r="B3" s="119"/>
    </row>
    <row r="4" spans="1:2" ht="20.25">
      <c r="A4" s="71" t="s">
        <v>1</v>
      </c>
      <c r="B4" s="63">
        <v>1518640.6</v>
      </c>
    </row>
    <row r="5" spans="1:2" ht="20.25">
      <c r="A5" s="70" t="s">
        <v>2</v>
      </c>
      <c r="B5" s="63">
        <v>3693931.11</v>
      </c>
    </row>
    <row r="6" spans="1:2" ht="20.25">
      <c r="A6" s="71" t="s">
        <v>3</v>
      </c>
      <c r="B6" s="63">
        <v>15104.07</v>
      </c>
    </row>
    <row r="7" spans="1:2">
      <c r="B7" s="59">
        <f>SUM(B4:B6)</f>
        <v>5227675.78</v>
      </c>
    </row>
    <row r="24" spans="1:2">
      <c r="A24" s="118" t="s">
        <v>86</v>
      </c>
      <c r="B24" s="118"/>
    </row>
    <row r="25" spans="1:2">
      <c r="A25" s="118"/>
      <c r="B25" s="118"/>
    </row>
    <row r="26" spans="1:2">
      <c r="A26" s="118"/>
      <c r="B26" s="118"/>
    </row>
    <row r="27" spans="1:2">
      <c r="A27" s="118"/>
      <c r="B27" s="118"/>
    </row>
    <row r="28" spans="1:2" ht="20.25">
      <c r="A28" s="61"/>
      <c r="B28" s="61"/>
    </row>
    <row r="29" spans="1:2">
      <c r="A29" s="89"/>
      <c r="B29" s="89"/>
    </row>
    <row r="30" spans="1:2" ht="40.5">
      <c r="A30" s="70" t="s">
        <v>4</v>
      </c>
      <c r="B30" s="69">
        <v>4606419.01</v>
      </c>
    </row>
    <row r="31" spans="1:2" ht="20.25">
      <c r="A31" s="70" t="s">
        <v>14</v>
      </c>
      <c r="B31" s="69">
        <v>532049.80000000005</v>
      </c>
    </row>
    <row r="32" spans="1:2" ht="20.25">
      <c r="A32" s="70" t="s">
        <v>5</v>
      </c>
      <c r="B32" s="69">
        <v>89206.97</v>
      </c>
    </row>
    <row r="33" spans="1:2" ht="20.25">
      <c r="A33" s="65"/>
      <c r="B33" s="66">
        <f>SUM(B30:B32)</f>
        <v>5227675.7799999993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18" t="s">
        <v>43</v>
      </c>
      <c r="B42" s="118"/>
    </row>
    <row r="43" spans="1:2">
      <c r="A43" s="118"/>
      <c r="B43" s="118"/>
    </row>
    <row r="44" spans="1:2">
      <c r="A44" s="118"/>
      <c r="B44" s="118"/>
    </row>
    <row r="45" spans="1:2">
      <c r="A45" s="89"/>
      <c r="B45" s="89"/>
    </row>
    <row r="46" spans="1:2" ht="60.75">
      <c r="A46" s="72" t="s">
        <v>52</v>
      </c>
      <c r="B46" s="57">
        <v>5022400.3600000003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188896.7</v>
      </c>
    </row>
    <row r="52" spans="1:2" ht="20.25">
      <c r="A52" s="62" t="s">
        <v>23</v>
      </c>
      <c r="B52" s="51">
        <v>13627.9</v>
      </c>
    </row>
    <row r="53" spans="1:2" ht="40.5">
      <c r="A53" s="62" t="s">
        <v>24</v>
      </c>
      <c r="B53" s="58">
        <v>16671.400000000001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134393.5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40.5">
      <c r="A62" s="88" t="s">
        <v>84</v>
      </c>
      <c r="B62" s="57">
        <v>250</v>
      </c>
    </row>
    <row r="63" spans="1:2">
      <c r="B63" s="60">
        <f>SUM(B46+B51+B60+B58+B59+B61+B62)</f>
        <v>5227675.7800000012</v>
      </c>
    </row>
    <row r="67" spans="1:2">
      <c r="A67" s="116" t="s">
        <v>11</v>
      </c>
      <c r="B67" s="116"/>
    </row>
    <row r="68" spans="1:2">
      <c r="A68" s="116"/>
      <c r="B68" s="116"/>
    </row>
    <row r="69" spans="1:2">
      <c r="A69" s="90"/>
      <c r="B69" s="90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44</v>
      </c>
      <c r="B72" s="69">
        <v>704021.4</v>
      </c>
    </row>
    <row r="88" spans="1:5">
      <c r="A88" s="117" t="s">
        <v>20</v>
      </c>
      <c r="B88" s="117"/>
      <c r="C88" s="117"/>
    </row>
    <row r="89" spans="1:5">
      <c r="A89" s="117"/>
      <c r="B89" s="117"/>
      <c r="C89" s="117"/>
    </row>
    <row r="90" spans="1:5">
      <c r="A90" s="24"/>
    </row>
    <row r="91" spans="1:5" ht="40.5">
      <c r="A91" s="64"/>
      <c r="B91" s="70" t="s">
        <v>13</v>
      </c>
      <c r="C91" s="70" t="s">
        <v>19</v>
      </c>
      <c r="D91" s="79" t="s">
        <v>85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20346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24554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23835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26876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23924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7" bottom="0.16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zoomScale="60" zoomScaleNormal="100" workbookViewId="0">
      <selection activeCell="A67" sqref="A1:XFD1048576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4" customHeight="1">
      <c r="A1" s="115" t="s">
        <v>89</v>
      </c>
      <c r="B1" s="115"/>
    </row>
    <row r="2" spans="1:2" ht="24" customHeight="1">
      <c r="A2" s="56"/>
    </row>
    <row r="3" spans="1:2" ht="24" customHeight="1">
      <c r="A3" s="119" t="s">
        <v>90</v>
      </c>
      <c r="B3" s="119"/>
    </row>
    <row r="4" spans="1:2" ht="24" customHeight="1">
      <c r="A4" s="71" t="s">
        <v>1</v>
      </c>
      <c r="B4" s="63">
        <v>1518640.6</v>
      </c>
    </row>
    <row r="5" spans="1:2" ht="24" customHeight="1">
      <c r="A5" s="70" t="s">
        <v>2</v>
      </c>
      <c r="B5" s="63">
        <v>3809007.31</v>
      </c>
    </row>
    <row r="6" spans="1:2" ht="24" customHeight="1">
      <c r="A6" s="71" t="s">
        <v>3</v>
      </c>
      <c r="B6" s="63">
        <v>15104.07</v>
      </c>
    </row>
    <row r="7" spans="1:2" ht="24" customHeight="1">
      <c r="B7" s="59">
        <f>SUM(B4:B6)</f>
        <v>5342751.9800000004</v>
      </c>
    </row>
    <row r="24" spans="1:2" ht="24" customHeight="1">
      <c r="A24" s="118" t="s">
        <v>91</v>
      </c>
      <c r="B24" s="118"/>
    </row>
    <row r="25" spans="1:2" ht="24" customHeight="1">
      <c r="A25" s="118"/>
      <c r="B25" s="118"/>
    </row>
    <row r="26" spans="1:2" ht="24" customHeight="1">
      <c r="A26" s="118"/>
      <c r="B26" s="118"/>
    </row>
    <row r="27" spans="1:2" ht="24" customHeight="1">
      <c r="A27" s="118"/>
      <c r="B27" s="118"/>
    </row>
    <row r="28" spans="1:2" ht="24" customHeight="1">
      <c r="A28" s="61"/>
      <c r="B28" s="61"/>
    </row>
    <row r="29" spans="1:2" ht="24" customHeight="1">
      <c r="A29" s="91"/>
      <c r="B29" s="91"/>
    </row>
    <row r="30" spans="1:2" ht="24" customHeight="1">
      <c r="A30" s="70" t="s">
        <v>4</v>
      </c>
      <c r="B30" s="69">
        <v>4723215.72</v>
      </c>
    </row>
    <row r="31" spans="1:2" ht="24" customHeight="1">
      <c r="A31" s="70" t="s">
        <v>14</v>
      </c>
      <c r="B31" s="69">
        <v>530335.88</v>
      </c>
    </row>
    <row r="32" spans="1:2" ht="24" customHeight="1">
      <c r="A32" s="70" t="s">
        <v>5</v>
      </c>
      <c r="B32" s="69">
        <v>89200.38</v>
      </c>
    </row>
    <row r="33" spans="1:2" ht="24" customHeight="1">
      <c r="A33" s="65"/>
      <c r="B33" s="66">
        <f>SUM(B30:B32)</f>
        <v>5342751.9799999995</v>
      </c>
    </row>
    <row r="36" spans="1:2" ht="24" customHeight="1">
      <c r="B36" s="55"/>
    </row>
    <row r="37" spans="1:2" ht="24" customHeight="1">
      <c r="B37" s="55"/>
    </row>
    <row r="38" spans="1:2" ht="24" customHeight="1">
      <c r="B38" s="55"/>
    </row>
    <row r="42" spans="1:2" ht="24" customHeight="1">
      <c r="A42" s="118" t="s">
        <v>43</v>
      </c>
      <c r="B42" s="118"/>
    </row>
    <row r="43" spans="1:2" ht="24" customHeight="1">
      <c r="A43" s="118"/>
      <c r="B43" s="118"/>
    </row>
    <row r="44" spans="1:2" ht="24" customHeight="1">
      <c r="A44" s="118"/>
      <c r="B44" s="118"/>
    </row>
    <row r="45" spans="1:2" ht="24" customHeight="1">
      <c r="A45" s="91"/>
      <c r="B45" s="91"/>
    </row>
    <row r="46" spans="1:2" ht="60" customHeight="1">
      <c r="A46" s="72" t="s">
        <v>52</v>
      </c>
      <c r="B46" s="57">
        <v>5142476.5599999996</v>
      </c>
    </row>
    <row r="47" spans="1:2" ht="24" customHeight="1">
      <c r="A47" s="73" t="s">
        <v>53</v>
      </c>
      <c r="B47" s="51">
        <v>16763.099999999999</v>
      </c>
    </row>
    <row r="48" spans="1:2" ht="39.75" customHeight="1">
      <c r="A48" s="62" t="s">
        <v>58</v>
      </c>
      <c r="B48" s="51">
        <v>7972.1</v>
      </c>
    </row>
    <row r="49" spans="1:2" ht="41.25" customHeight="1">
      <c r="A49" s="62" t="s">
        <v>50</v>
      </c>
      <c r="B49" s="51">
        <v>6831.9</v>
      </c>
    </row>
    <row r="50" spans="1:2" ht="24" customHeight="1">
      <c r="A50" s="62" t="s">
        <v>51</v>
      </c>
      <c r="B50" s="51">
        <v>1959.1</v>
      </c>
    </row>
    <row r="51" spans="1:2" ht="41.25" customHeight="1">
      <c r="A51" s="72" t="s">
        <v>33</v>
      </c>
      <c r="B51" s="57">
        <v>183896.7</v>
      </c>
    </row>
    <row r="52" spans="1:2" ht="24" customHeight="1">
      <c r="A52" s="62" t="s">
        <v>23</v>
      </c>
      <c r="B52" s="51">
        <v>12876.25</v>
      </c>
    </row>
    <row r="53" spans="1:2" ht="40.5" customHeight="1">
      <c r="A53" s="62" t="s">
        <v>24</v>
      </c>
      <c r="B53" s="58">
        <v>17423.05</v>
      </c>
    </row>
    <row r="54" spans="1:2" ht="120.75" customHeight="1">
      <c r="A54" s="62" t="s">
        <v>25</v>
      </c>
      <c r="B54" s="51">
        <v>2850</v>
      </c>
    </row>
    <row r="55" spans="1:2" ht="40.5" customHeight="1">
      <c r="A55" s="62" t="s">
        <v>58</v>
      </c>
      <c r="B55" s="51">
        <v>3000</v>
      </c>
    </row>
    <row r="56" spans="1:2" ht="123" customHeight="1">
      <c r="A56" s="62" t="s">
        <v>47</v>
      </c>
      <c r="B56" s="51">
        <v>129393.5</v>
      </c>
    </row>
    <row r="57" spans="1:2" ht="163.5" customHeight="1">
      <c r="A57" s="62" t="s">
        <v>48</v>
      </c>
      <c r="B57" s="51">
        <v>10198.5</v>
      </c>
    </row>
    <row r="58" spans="1:2" ht="44.25" customHeight="1">
      <c r="A58" s="72" t="s">
        <v>8</v>
      </c>
      <c r="B58" s="57">
        <v>13148.32</v>
      </c>
    </row>
    <row r="59" spans="1:2" ht="44.25" customHeight="1">
      <c r="A59" s="72" t="s">
        <v>9</v>
      </c>
      <c r="B59" s="57">
        <v>15.4</v>
      </c>
    </row>
    <row r="60" spans="1:2" ht="40.5" customHeight="1">
      <c r="A60" s="72" t="s">
        <v>10</v>
      </c>
      <c r="B60" s="57">
        <v>2565</v>
      </c>
    </row>
    <row r="61" spans="1:2" ht="45.75" customHeight="1">
      <c r="A61" s="72" t="s">
        <v>49</v>
      </c>
      <c r="B61" s="57">
        <v>400</v>
      </c>
    </row>
    <row r="62" spans="1:2" ht="24" customHeight="1">
      <c r="A62" s="88" t="s">
        <v>84</v>
      </c>
      <c r="B62" s="57">
        <v>250</v>
      </c>
    </row>
    <row r="63" spans="1:2" ht="24" customHeight="1">
      <c r="B63" s="60">
        <f>SUM(B46+B51+B60+B58+B59+B61+B62)</f>
        <v>5342751.9800000004</v>
      </c>
    </row>
    <row r="67" spans="1:2" ht="24" customHeight="1">
      <c r="A67" s="116" t="s">
        <v>11</v>
      </c>
      <c r="B67" s="116"/>
    </row>
    <row r="68" spans="1:2" ht="24" customHeight="1">
      <c r="A68" s="116"/>
      <c r="B68" s="116"/>
    </row>
    <row r="69" spans="1:2" ht="24" customHeight="1">
      <c r="A69" s="92"/>
      <c r="B69" s="92"/>
    </row>
    <row r="70" spans="1:2" ht="24" customHeight="1">
      <c r="A70" s="71" t="s">
        <v>13</v>
      </c>
      <c r="B70" s="74">
        <v>396027.9</v>
      </c>
    </row>
    <row r="71" spans="1:2" ht="24" customHeight="1">
      <c r="A71" s="71" t="s">
        <v>19</v>
      </c>
      <c r="B71" s="69">
        <v>549225.18999999994</v>
      </c>
    </row>
    <row r="72" spans="1:2" ht="24" customHeight="1">
      <c r="A72" s="71" t="s">
        <v>44</v>
      </c>
      <c r="B72" s="69">
        <v>704021.4</v>
      </c>
    </row>
    <row r="75" spans="1:2" ht="9" customHeight="1"/>
    <row r="76" spans="1:2" ht="9" customHeight="1"/>
    <row r="77" spans="1:2" ht="9" customHeight="1"/>
    <row r="78" spans="1:2" ht="9" customHeight="1"/>
    <row r="79" spans="1:2" ht="9" customHeight="1"/>
    <row r="80" spans="1:2" ht="9" customHeight="1"/>
    <row r="81" spans="1:5" ht="9" customHeight="1"/>
    <row r="88" spans="1:5" ht="24" customHeight="1">
      <c r="A88" s="117" t="s">
        <v>20</v>
      </c>
      <c r="B88" s="117"/>
      <c r="C88" s="117"/>
    </row>
    <row r="89" spans="1:5" ht="24" customHeight="1">
      <c r="A89" s="117"/>
      <c r="B89" s="117"/>
      <c r="C89" s="117"/>
    </row>
    <row r="90" spans="1:5" ht="24" customHeight="1">
      <c r="A90" s="24"/>
    </row>
    <row r="91" spans="1:5" ht="24" customHeight="1">
      <c r="A91" s="64"/>
      <c r="B91" s="70" t="s">
        <v>13</v>
      </c>
      <c r="C91" s="70" t="s">
        <v>19</v>
      </c>
      <c r="D91" s="79" t="s">
        <v>92</v>
      </c>
      <c r="E91" s="42"/>
    </row>
    <row r="92" spans="1:5" s="78" customFormat="1" ht="24" customHeight="1">
      <c r="A92" s="68" t="s">
        <v>64</v>
      </c>
      <c r="B92" s="75">
        <v>17975</v>
      </c>
      <c r="C92" s="75">
        <v>17900</v>
      </c>
      <c r="D92" s="76">
        <v>20346</v>
      </c>
      <c r="E92" s="77"/>
    </row>
    <row r="93" spans="1:5" s="78" customFormat="1" ht="24" customHeight="1">
      <c r="A93" s="68" t="s">
        <v>75</v>
      </c>
      <c r="B93" s="75">
        <v>21982</v>
      </c>
      <c r="C93" s="75">
        <v>23255</v>
      </c>
      <c r="D93" s="76">
        <v>24525</v>
      </c>
      <c r="E93" s="77"/>
    </row>
    <row r="94" spans="1:5" s="78" customFormat="1" ht="24" customHeight="1">
      <c r="A94" s="68" t="s">
        <v>65</v>
      </c>
      <c r="B94" s="75">
        <v>22078</v>
      </c>
      <c r="C94" s="75">
        <v>22700</v>
      </c>
      <c r="D94" s="76">
        <v>23861</v>
      </c>
      <c r="E94" s="77"/>
    </row>
    <row r="95" spans="1:5" s="78" customFormat="1" ht="24" customHeight="1">
      <c r="A95" s="68" t="s">
        <v>30</v>
      </c>
      <c r="B95" s="75">
        <v>25389</v>
      </c>
      <c r="C95" s="75">
        <v>25900</v>
      </c>
      <c r="D95" s="76">
        <v>26850</v>
      </c>
      <c r="E95" s="77"/>
    </row>
    <row r="96" spans="1:5" s="78" customFormat="1" ht="24" customHeight="1">
      <c r="A96" s="67" t="s">
        <v>63</v>
      </c>
      <c r="B96" s="75">
        <v>21655</v>
      </c>
      <c r="C96" s="75">
        <v>22376</v>
      </c>
      <c r="D96" s="75">
        <v>23993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16" right="0.17" top="0.16" bottom="0.16" header="0.3" footer="0.16"/>
  <pageSetup paperSize="9" scale="55" fitToHeight="0" orientation="landscape" verticalDpi="0" r:id="rId1"/>
  <rowBreaks count="2" manualBreakCount="2">
    <brk id="41" max="16383" man="1"/>
    <brk id="63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6"/>
  <sheetViews>
    <sheetView view="pageBreakPreview" topLeftCell="A85" zoomScale="60" zoomScaleNormal="70" workbookViewId="0">
      <selection sqref="A1:XFD1048576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5" t="s">
        <v>93</v>
      </c>
      <c r="B1" s="115"/>
    </row>
    <row r="2" spans="1:2" ht="18.75">
      <c r="A2" s="56"/>
    </row>
    <row r="3" spans="1:2" ht="20.25">
      <c r="A3" s="119" t="s">
        <v>94</v>
      </c>
      <c r="B3" s="119"/>
    </row>
    <row r="4" spans="1:2" ht="20.25">
      <c r="A4" s="71" t="s">
        <v>1</v>
      </c>
      <c r="B4" s="63">
        <v>1530137.14</v>
      </c>
    </row>
    <row r="5" spans="1:2" ht="20.25">
      <c r="A5" s="70" t="s">
        <v>2</v>
      </c>
      <c r="B5" s="63">
        <v>4104050.81</v>
      </c>
    </row>
    <row r="6" spans="1:2" ht="20.25">
      <c r="A6" s="71" t="s">
        <v>3</v>
      </c>
      <c r="B6" s="63">
        <v>15104.07</v>
      </c>
    </row>
    <row r="7" spans="1:2" ht="18.75">
      <c r="B7" s="59">
        <f>SUM(B4:B6)</f>
        <v>5649292.0200000005</v>
      </c>
    </row>
    <row r="24" spans="1:2" ht="18.75">
      <c r="A24" s="118" t="s">
        <v>95</v>
      </c>
      <c r="B24" s="118"/>
    </row>
    <row r="25" spans="1:2" ht="18.75">
      <c r="A25" s="118"/>
      <c r="B25" s="118"/>
    </row>
    <row r="26" spans="1:2" ht="18.75">
      <c r="A26" s="118"/>
      <c r="B26" s="118"/>
    </row>
    <row r="27" spans="1:2" ht="18.75">
      <c r="A27" s="118"/>
      <c r="B27" s="118"/>
    </row>
    <row r="28" spans="1:2" ht="20.25">
      <c r="A28" s="61"/>
      <c r="B28" s="61"/>
    </row>
    <row r="29" spans="1:2" ht="18.75">
      <c r="A29" s="93"/>
      <c r="B29" s="93"/>
    </row>
    <row r="30" spans="1:2" ht="40.5">
      <c r="A30" s="70" t="s">
        <v>4</v>
      </c>
      <c r="B30" s="69">
        <v>5044464.2699999996</v>
      </c>
    </row>
    <row r="31" spans="1:2" ht="20.25">
      <c r="A31" s="70" t="s">
        <v>14</v>
      </c>
      <c r="B31" s="69">
        <v>520759.05</v>
      </c>
    </row>
    <row r="32" spans="1:2" ht="20.25">
      <c r="A32" s="70" t="s">
        <v>5</v>
      </c>
      <c r="B32" s="69">
        <v>84068.7</v>
      </c>
    </row>
    <row r="33" spans="1:2" ht="20.25">
      <c r="A33" s="65"/>
      <c r="B33" s="66">
        <f>SUM(B30:B32)</f>
        <v>5649292.0199999996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18" t="s">
        <v>43</v>
      </c>
      <c r="B42" s="118"/>
    </row>
    <row r="43" spans="1:2" ht="18.75">
      <c r="A43" s="118"/>
      <c r="B43" s="118"/>
    </row>
    <row r="44" spans="1:2" ht="18.75">
      <c r="A44" s="118"/>
      <c r="B44" s="118"/>
    </row>
    <row r="45" spans="1:2" ht="18.75">
      <c r="A45" s="93"/>
      <c r="B45" s="93"/>
    </row>
    <row r="46" spans="1:2" ht="60.75">
      <c r="A46" s="72" t="s">
        <v>52</v>
      </c>
      <c r="B46" s="57">
        <v>5456229.2599999998</v>
      </c>
    </row>
    <row r="47" spans="1:2" ht="20.25">
      <c r="A47" s="73" t="s">
        <v>53</v>
      </c>
      <c r="B47" s="51">
        <v>16763.099999999999</v>
      </c>
    </row>
    <row r="48" spans="1:2" ht="40.5">
      <c r="A48" s="62" t="s">
        <v>58</v>
      </c>
      <c r="B48" s="51">
        <v>7972.1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177109.14</v>
      </c>
    </row>
    <row r="52" spans="1:2" ht="20.25">
      <c r="A52" s="62" t="s">
        <v>23</v>
      </c>
      <c r="B52" s="51">
        <v>12876.25</v>
      </c>
    </row>
    <row r="53" spans="1:2" ht="40.5">
      <c r="A53" s="62" t="s">
        <v>24</v>
      </c>
      <c r="B53" s="58">
        <v>17423.05</v>
      </c>
    </row>
    <row r="54" spans="1:2" ht="121.5">
      <c r="A54" s="62" t="s">
        <v>25</v>
      </c>
      <c r="B54" s="51">
        <v>2568.7199999999998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124410.93</v>
      </c>
    </row>
    <row r="57" spans="1:2" ht="162">
      <c r="A57" s="62" t="s">
        <v>48</v>
      </c>
      <c r="B57" s="51">
        <v>8712.6</v>
      </c>
    </row>
    <row r="58" spans="1:2" ht="40.5">
      <c r="A58" s="72" t="s">
        <v>8</v>
      </c>
      <c r="B58" s="57">
        <v>12723.22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 ht="40.5">
      <c r="A62" s="88" t="s">
        <v>84</v>
      </c>
      <c r="B62" s="57">
        <v>250</v>
      </c>
    </row>
    <row r="63" spans="1:2" ht="18.75">
      <c r="B63" s="60">
        <f>SUM(B46+B51+B60+B58+B59+B61+B62)</f>
        <v>5649292.0199999996</v>
      </c>
    </row>
    <row r="67" spans="1:2" ht="18.75">
      <c r="A67" s="116" t="s">
        <v>11</v>
      </c>
      <c r="B67" s="116"/>
    </row>
    <row r="68" spans="1:2" ht="18.75">
      <c r="A68" s="116"/>
      <c r="B68" s="116"/>
    </row>
    <row r="69" spans="1:2" ht="18.75">
      <c r="A69" s="94"/>
      <c r="B69" s="94"/>
    </row>
    <row r="70" spans="1:2" ht="20.25">
      <c r="A70" s="71" t="s">
        <v>13</v>
      </c>
      <c r="B70" s="74">
        <v>396027.9</v>
      </c>
    </row>
    <row r="71" spans="1:2" ht="20.25">
      <c r="A71" s="71" t="s">
        <v>19</v>
      </c>
      <c r="B71" s="69">
        <v>549225.18999999994</v>
      </c>
    </row>
    <row r="72" spans="1:2" ht="20.25">
      <c r="A72" s="71" t="s">
        <v>97</v>
      </c>
      <c r="B72" s="69">
        <v>603859.5</v>
      </c>
    </row>
    <row r="75" spans="1:2" ht="18.75"/>
    <row r="76" spans="1:2" ht="18.75"/>
    <row r="77" spans="1:2" ht="18.75"/>
    <row r="78" spans="1:2" ht="18.75"/>
    <row r="79" spans="1:2" ht="18.75"/>
    <row r="80" spans="1:2" ht="18.75"/>
    <row r="81" spans="1:5" ht="18.75"/>
    <row r="88" spans="1:5" ht="18.75">
      <c r="A88" s="117" t="s">
        <v>20</v>
      </c>
      <c r="B88" s="117"/>
      <c r="C88" s="117"/>
    </row>
    <row r="89" spans="1:5" ht="18.75">
      <c r="A89" s="117"/>
      <c r="B89" s="117"/>
      <c r="C89" s="117"/>
    </row>
    <row r="90" spans="1:5" ht="18.75">
      <c r="A90" s="24"/>
    </row>
    <row r="91" spans="1:5" ht="30" customHeight="1">
      <c r="A91" s="64"/>
      <c r="B91" s="95" t="s">
        <v>13</v>
      </c>
      <c r="C91" s="95" t="s">
        <v>19</v>
      </c>
      <c r="D91" s="95" t="s">
        <v>96</v>
      </c>
      <c r="E91" s="42"/>
    </row>
    <row r="92" spans="1:5" s="78" customFormat="1" ht="20.25">
      <c r="A92" s="68" t="s">
        <v>64</v>
      </c>
      <c r="B92" s="75">
        <v>17975</v>
      </c>
      <c r="C92" s="75">
        <v>17900</v>
      </c>
      <c r="D92" s="76">
        <v>20596</v>
      </c>
      <c r="E92" s="77"/>
    </row>
    <row r="93" spans="1:5" s="78" customFormat="1" ht="20.25">
      <c r="A93" s="68" t="s">
        <v>75</v>
      </c>
      <c r="B93" s="75">
        <v>21982</v>
      </c>
      <c r="C93" s="75">
        <v>23255</v>
      </c>
      <c r="D93" s="76">
        <v>24822</v>
      </c>
      <c r="E93" s="77"/>
    </row>
    <row r="94" spans="1:5" s="78" customFormat="1" ht="20.25">
      <c r="A94" s="68" t="s">
        <v>65</v>
      </c>
      <c r="B94" s="75">
        <v>22078</v>
      </c>
      <c r="C94" s="75">
        <v>22700</v>
      </c>
      <c r="D94" s="76">
        <v>23917</v>
      </c>
      <c r="E94" s="77"/>
    </row>
    <row r="95" spans="1:5" s="78" customFormat="1" ht="20.25">
      <c r="A95" s="68" t="s">
        <v>30</v>
      </c>
      <c r="B95" s="75">
        <v>25389</v>
      </c>
      <c r="C95" s="75">
        <v>25900</v>
      </c>
      <c r="D95" s="76">
        <v>26847</v>
      </c>
      <c r="E95" s="77"/>
    </row>
    <row r="96" spans="1:5" s="78" customFormat="1" ht="20.25">
      <c r="A96" s="67" t="s">
        <v>63</v>
      </c>
      <c r="B96" s="75">
        <v>21655</v>
      </c>
      <c r="C96" s="75">
        <v>22376</v>
      </c>
      <c r="D96" s="75">
        <v>24962</v>
      </c>
    </row>
  </sheetData>
  <mergeCells count="6">
    <mergeCell ref="A88:C89"/>
    <mergeCell ref="A1:B1"/>
    <mergeCell ref="A3:B3"/>
    <mergeCell ref="A24:B27"/>
    <mergeCell ref="A42:B44"/>
    <mergeCell ref="A67:B68"/>
  </mergeCells>
  <pageMargins left="0.25" right="0.25" top="0.16" bottom="0.16" header="0.3" footer="0.3"/>
  <pageSetup paperSize="9" scale="55" fitToHeight="0" orientation="landscape" verticalDpi="0" r:id="rId1"/>
  <rowBreaks count="2" manualBreakCount="2">
    <brk id="41" max="13" man="1"/>
    <brk id="63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8"/>
  <sheetViews>
    <sheetView view="pageBreakPreview" topLeftCell="A76" zoomScale="60" zoomScaleNormal="60" workbookViewId="0">
      <selection activeCell="B89" sqref="B89"/>
    </sheetView>
  </sheetViews>
  <sheetFormatPr defaultRowHeight="24" customHeight="1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5" t="s">
        <v>98</v>
      </c>
      <c r="B1" s="115"/>
    </row>
    <row r="2" spans="1:2" ht="18.75">
      <c r="A2" s="56"/>
    </row>
    <row r="3" spans="1:2" ht="20.25">
      <c r="A3" s="119" t="s">
        <v>99</v>
      </c>
      <c r="B3" s="119"/>
    </row>
    <row r="4" spans="1:2" ht="20.25">
      <c r="A4" s="71" t="s">
        <v>1</v>
      </c>
      <c r="B4" s="63">
        <v>1610228.3</v>
      </c>
    </row>
    <row r="5" spans="1:2" ht="20.25">
      <c r="A5" s="70" t="s">
        <v>2</v>
      </c>
      <c r="B5" s="63">
        <v>3284558.9</v>
      </c>
    </row>
    <row r="6" spans="1:2" ht="20.25">
      <c r="A6" s="71" t="s">
        <v>3</v>
      </c>
      <c r="B6" s="63">
        <v>2856.34</v>
      </c>
    </row>
    <row r="7" spans="1:2" ht="18.75">
      <c r="B7" s="59">
        <f>SUM(B4:B6)</f>
        <v>4897643.54</v>
      </c>
    </row>
    <row r="24" spans="1:2" ht="18.75">
      <c r="A24" s="118" t="s">
        <v>100</v>
      </c>
      <c r="B24" s="118"/>
    </row>
    <row r="25" spans="1:2" ht="18.75">
      <c r="A25" s="118"/>
      <c r="B25" s="118"/>
    </row>
    <row r="26" spans="1:2" ht="18.75">
      <c r="A26" s="118"/>
      <c r="B26" s="118"/>
    </row>
    <row r="27" spans="1:2" ht="18.75">
      <c r="A27" s="118"/>
      <c r="B27" s="118"/>
    </row>
    <row r="28" spans="1:2" ht="20.25">
      <c r="A28" s="61"/>
      <c r="B28" s="61"/>
    </row>
    <row r="29" spans="1:2" ht="18.75">
      <c r="A29" s="96"/>
      <c r="B29" s="96"/>
    </row>
    <row r="30" spans="1:2" ht="40.5">
      <c r="A30" s="70" t="s">
        <v>4</v>
      </c>
      <c r="B30" s="69">
        <v>4189327.13</v>
      </c>
    </row>
    <row r="31" spans="1:2" ht="20.25">
      <c r="A31" s="70" t="s">
        <v>14</v>
      </c>
      <c r="B31" s="69">
        <v>604693.69999999995</v>
      </c>
    </row>
    <row r="32" spans="1:2" ht="20.25">
      <c r="A32" s="70" t="s">
        <v>5</v>
      </c>
      <c r="B32" s="69">
        <v>103622.71</v>
      </c>
    </row>
    <row r="33" spans="1:2" ht="20.25">
      <c r="A33" s="65"/>
      <c r="B33" s="66">
        <f>SUM(B30:B32)</f>
        <v>4897643.54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18" t="s">
        <v>101</v>
      </c>
      <c r="B42" s="118"/>
    </row>
    <row r="43" spans="1:2" ht="18.75">
      <c r="A43" s="118"/>
      <c r="B43" s="118"/>
    </row>
    <row r="44" spans="1:2" ht="18.75">
      <c r="A44" s="118"/>
      <c r="B44" s="118"/>
    </row>
    <row r="45" spans="1:2" ht="18.75">
      <c r="A45" s="96"/>
      <c r="B45" s="96"/>
    </row>
    <row r="46" spans="1:2" ht="60.75">
      <c r="A46" s="72" t="s">
        <v>52</v>
      </c>
      <c r="B46" s="57">
        <v>4696902.34</v>
      </c>
    </row>
    <row r="47" spans="1:2" ht="20.25">
      <c r="A47" s="73" t="s">
        <v>102</v>
      </c>
      <c r="B47" s="51">
        <f>B48+B49</f>
        <v>12636.800000000001</v>
      </c>
    </row>
    <row r="48" spans="1:2" ht="40.5">
      <c r="A48" s="62" t="s">
        <v>58</v>
      </c>
      <c r="B48" s="51">
        <v>1593.1</v>
      </c>
    </row>
    <row r="49" spans="1:2" ht="40.5">
      <c r="A49" s="62" t="s">
        <v>50</v>
      </c>
      <c r="B49" s="51">
        <v>11043.7</v>
      </c>
    </row>
    <row r="50" spans="1:2" ht="40.5">
      <c r="A50" s="72" t="s">
        <v>33</v>
      </c>
      <c r="B50" s="57">
        <v>191765.8</v>
      </c>
    </row>
    <row r="51" spans="1:2" ht="40.5">
      <c r="A51" s="62" t="s">
        <v>24</v>
      </c>
      <c r="B51" s="58">
        <v>30736.3</v>
      </c>
    </row>
    <row r="52" spans="1:2" ht="121.5">
      <c r="A52" s="62" t="s">
        <v>25</v>
      </c>
      <c r="B52" s="51">
        <v>2983.5</v>
      </c>
    </row>
    <row r="53" spans="1:2" ht="40.5">
      <c r="A53" s="62" t="s">
        <v>58</v>
      </c>
      <c r="B53" s="51">
        <v>3000</v>
      </c>
    </row>
    <row r="54" spans="1:2" ht="121.5">
      <c r="A54" s="62" t="s">
        <v>47</v>
      </c>
      <c r="B54" s="51">
        <v>134311.5</v>
      </c>
    </row>
    <row r="55" spans="1:2" ht="162">
      <c r="A55" s="62" t="s">
        <v>48</v>
      </c>
      <c r="B55" s="51">
        <v>12448.8</v>
      </c>
    </row>
    <row r="56" spans="1:2" ht="40.5">
      <c r="A56" s="72" t="s">
        <v>8</v>
      </c>
      <c r="B56" s="57">
        <v>5860</v>
      </c>
    </row>
    <row r="57" spans="1:2" ht="40.5">
      <c r="A57" s="72" t="s">
        <v>9</v>
      </c>
      <c r="B57" s="57">
        <v>15.4</v>
      </c>
    </row>
    <row r="58" spans="1:2" ht="60.75">
      <c r="A58" s="72" t="s">
        <v>10</v>
      </c>
      <c r="B58" s="57">
        <v>2700</v>
      </c>
    </row>
    <row r="59" spans="1:2" ht="40.5">
      <c r="A59" s="72" t="s">
        <v>49</v>
      </c>
      <c r="B59" s="57">
        <v>400</v>
      </c>
    </row>
    <row r="60" spans="1:2" ht="18.75">
      <c r="B60" s="60">
        <f>SUM(B46+B50+B58+B56+B57+B59)</f>
        <v>4897643.54</v>
      </c>
    </row>
    <row r="61" spans="1:2" ht="18.75"/>
    <row r="62" spans="1:2" ht="18.75"/>
    <row r="63" spans="1:2" ht="18.75"/>
    <row r="64" spans="1:2" ht="24" customHeight="1">
      <c r="A64" s="116" t="s">
        <v>11</v>
      </c>
      <c r="B64" s="116"/>
    </row>
    <row r="65" spans="1:2" ht="24" customHeight="1">
      <c r="A65" s="116"/>
      <c r="B65" s="116"/>
    </row>
    <row r="66" spans="1:2" ht="24" customHeight="1">
      <c r="A66" s="97"/>
      <c r="B66" s="97"/>
    </row>
    <row r="67" spans="1:2" ht="20.25">
      <c r="A67" s="71" t="s">
        <v>19</v>
      </c>
      <c r="B67" s="69">
        <v>549225.18999999994</v>
      </c>
    </row>
    <row r="68" spans="1:2" ht="20.25">
      <c r="A68" s="71" t="s">
        <v>96</v>
      </c>
      <c r="B68" s="69">
        <v>603859.5</v>
      </c>
    </row>
    <row r="69" spans="1:2" ht="20.25">
      <c r="A69" s="71" t="s">
        <v>104</v>
      </c>
      <c r="B69" s="69">
        <v>603859.5</v>
      </c>
    </row>
    <row r="70" spans="1:2" ht="18.75"/>
    <row r="71" spans="1:2" ht="18.75"/>
    <row r="72" spans="1:2" ht="18.75"/>
    <row r="75" spans="1:2" ht="18.75"/>
    <row r="76" spans="1:2" ht="18.75"/>
    <row r="77" spans="1:2" ht="18.75"/>
    <row r="78" spans="1:2" ht="18.75"/>
    <row r="79" spans="1:2" ht="18.75"/>
    <row r="80" spans="1:2" ht="18.75"/>
    <row r="81" spans="1:14" ht="18.75"/>
    <row r="85" spans="1:14" ht="24" customHeight="1">
      <c r="A85" s="117" t="s">
        <v>20</v>
      </c>
      <c r="B85" s="117"/>
    </row>
    <row r="86" spans="1:14" ht="24" customHeight="1">
      <c r="A86" s="98"/>
      <c r="B86" s="98"/>
    </row>
    <row r="87" spans="1:14" ht="24" customHeight="1">
      <c r="A87" s="24"/>
    </row>
    <row r="88" spans="1:14" ht="18.75" customHeight="1">
      <c r="A88" s="64"/>
      <c r="B88" s="99" t="s">
        <v>19</v>
      </c>
      <c r="C88" s="99" t="s">
        <v>96</v>
      </c>
      <c r="D88" s="99" t="s">
        <v>103</v>
      </c>
      <c r="E88" s="42"/>
    </row>
    <row r="89" spans="1:14" ht="18.75" customHeight="1">
      <c r="A89" s="68" t="s">
        <v>64</v>
      </c>
      <c r="B89" s="75">
        <v>17900</v>
      </c>
      <c r="C89" s="76">
        <v>20596</v>
      </c>
      <c r="D89" s="76">
        <v>21059</v>
      </c>
      <c r="E89" s="77"/>
      <c r="F89" s="78"/>
      <c r="G89" s="78"/>
      <c r="H89" s="78"/>
      <c r="I89" s="78"/>
      <c r="J89" s="78"/>
      <c r="K89" s="78"/>
      <c r="L89" s="78"/>
      <c r="M89" s="78"/>
      <c r="N89" s="78"/>
    </row>
    <row r="90" spans="1:14" ht="20.25">
      <c r="A90" s="68" t="s">
        <v>75</v>
      </c>
      <c r="B90" s="75">
        <v>23255</v>
      </c>
      <c r="C90" s="76">
        <v>24822</v>
      </c>
      <c r="D90" s="76">
        <v>25284</v>
      </c>
      <c r="E90" s="77"/>
      <c r="F90" s="78"/>
      <c r="G90" s="78"/>
      <c r="H90" s="78"/>
      <c r="I90" s="78"/>
      <c r="J90" s="78"/>
      <c r="K90" s="78"/>
      <c r="L90" s="78"/>
      <c r="M90" s="78"/>
      <c r="N90" s="78"/>
    </row>
    <row r="91" spans="1:14" ht="20.25">
      <c r="A91" s="68" t="s">
        <v>65</v>
      </c>
      <c r="B91" s="75">
        <v>22700</v>
      </c>
      <c r="C91" s="76">
        <v>23917</v>
      </c>
      <c r="D91" s="76">
        <v>24703</v>
      </c>
      <c r="E91" s="77"/>
      <c r="F91" s="78"/>
      <c r="G91" s="78"/>
      <c r="H91" s="78"/>
      <c r="I91" s="78"/>
      <c r="J91" s="78"/>
      <c r="K91" s="78"/>
      <c r="L91" s="78"/>
      <c r="M91" s="78"/>
      <c r="N91" s="78"/>
    </row>
    <row r="92" spans="1:14" s="78" customFormat="1" ht="20.25">
      <c r="A92" s="68" t="s">
        <v>30</v>
      </c>
      <c r="B92" s="75">
        <v>25900</v>
      </c>
      <c r="C92" s="76">
        <v>26847</v>
      </c>
      <c r="D92" s="76">
        <v>27190</v>
      </c>
      <c r="E92" s="77"/>
    </row>
    <row r="93" spans="1:14" s="78" customFormat="1" ht="20.25">
      <c r="A93" s="67" t="s">
        <v>63</v>
      </c>
      <c r="B93" s="75">
        <v>22376</v>
      </c>
      <c r="C93" s="75">
        <v>24962</v>
      </c>
      <c r="D93" s="75">
        <v>26690</v>
      </c>
    </row>
    <row r="94" spans="1:14" s="78" customFormat="1" ht="18.7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1:14" s="78" customFormat="1" ht="18.7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1:14" s="78" customFormat="1" ht="18.75" hidden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ht="24" hidden="1" customHeight="1"/>
    <row r="98" ht="24" hidden="1" customHeight="1"/>
  </sheetData>
  <mergeCells count="6">
    <mergeCell ref="A85:B85"/>
    <mergeCell ref="A1:B1"/>
    <mergeCell ref="A3:B3"/>
    <mergeCell ref="A24:B27"/>
    <mergeCell ref="A42:B44"/>
    <mergeCell ref="A64:B65"/>
  </mergeCells>
  <pageMargins left="0.25" right="0.25" top="0.28000000000000003" bottom="0.25" header="0.3" footer="0.3"/>
  <pageSetup paperSize="9" scale="55" fitToHeight="0" orientation="landscape" verticalDpi="0" r:id="rId1"/>
  <rowBreaks count="2" manualBreakCount="2">
    <brk id="41" max="16383" man="1"/>
    <brk id="63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9"/>
  <sheetViews>
    <sheetView tabSelected="1" view="pageBreakPreview" topLeftCell="A38" zoomScale="60" zoomScaleNormal="60" workbookViewId="0">
      <selection activeCell="B53" sqref="B53"/>
    </sheetView>
  </sheetViews>
  <sheetFormatPr defaultRowHeight="24" customHeight="1"/>
  <cols>
    <col min="1" max="1" width="106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5" t="s">
        <v>105</v>
      </c>
      <c r="B1" s="115"/>
    </row>
    <row r="2" spans="1:2" ht="18.75">
      <c r="A2" s="56"/>
    </row>
    <row r="3" spans="1:2" ht="20.25">
      <c r="A3" s="119" t="s">
        <v>106</v>
      </c>
      <c r="B3" s="119"/>
    </row>
    <row r="4" spans="1:2" ht="20.25">
      <c r="A4" s="71" t="s">
        <v>1</v>
      </c>
      <c r="B4" s="63">
        <v>1610228.3</v>
      </c>
    </row>
    <row r="5" spans="1:2" ht="20.25">
      <c r="A5" s="70" t="s">
        <v>2</v>
      </c>
      <c r="B5" s="63">
        <v>3284558.9</v>
      </c>
    </row>
    <row r="6" spans="1:2" ht="20.25">
      <c r="A6" s="71" t="s">
        <v>3</v>
      </c>
      <c r="B6" s="63">
        <v>2856.34</v>
      </c>
    </row>
    <row r="7" spans="1:2" ht="18.75">
      <c r="B7" s="59">
        <f>SUM(B4:B6)</f>
        <v>4897643.54</v>
      </c>
    </row>
    <row r="24" spans="1:2" ht="18.75">
      <c r="A24" s="118" t="s">
        <v>107</v>
      </c>
      <c r="B24" s="118"/>
    </row>
    <row r="25" spans="1:2" ht="18.75">
      <c r="A25" s="118"/>
      <c r="B25" s="118"/>
    </row>
    <row r="26" spans="1:2" ht="18.75">
      <c r="A26" s="118"/>
      <c r="B26" s="118"/>
    </row>
    <row r="27" spans="1:2" ht="18.75">
      <c r="A27" s="118"/>
      <c r="B27" s="118"/>
    </row>
    <row r="28" spans="1:2" ht="20.25">
      <c r="A28" s="61"/>
      <c r="B28" s="61"/>
    </row>
    <row r="29" spans="1:2" ht="18.75">
      <c r="A29" s="100"/>
      <c r="B29" s="100"/>
    </row>
    <row r="30" spans="1:2" ht="40.5">
      <c r="A30" s="70" t="s">
        <v>4</v>
      </c>
      <c r="B30" s="69">
        <v>4181181.81</v>
      </c>
    </row>
    <row r="31" spans="1:2" ht="20.25">
      <c r="A31" s="70" t="s">
        <v>14</v>
      </c>
      <c r="B31" s="69">
        <v>612839.02</v>
      </c>
    </row>
    <row r="32" spans="1:2" ht="20.25">
      <c r="A32" s="70" t="s">
        <v>5</v>
      </c>
      <c r="B32" s="69">
        <v>103622.71</v>
      </c>
    </row>
    <row r="33" spans="1:2" ht="20.25">
      <c r="A33" s="65"/>
      <c r="B33" s="66">
        <f>SUM(B30:B32)</f>
        <v>4897643.54</v>
      </c>
    </row>
    <row r="36" spans="1:2" ht="18.75">
      <c r="B36" s="55"/>
    </row>
    <row r="37" spans="1:2" ht="18.75">
      <c r="B37" s="55"/>
    </row>
    <row r="38" spans="1:2" ht="18.75">
      <c r="B38" s="55"/>
    </row>
    <row r="42" spans="1:2" ht="18.75">
      <c r="A42" s="118" t="s">
        <v>101</v>
      </c>
      <c r="B42" s="118"/>
    </row>
    <row r="43" spans="1:2" ht="18.75">
      <c r="A43" s="118"/>
      <c r="B43" s="118"/>
    </row>
    <row r="44" spans="1:2" ht="18.75">
      <c r="A44" s="118"/>
      <c r="B44" s="118"/>
    </row>
    <row r="45" spans="1:2" ht="18.75">
      <c r="A45" s="100"/>
      <c r="B45" s="100"/>
    </row>
    <row r="46" spans="1:2" ht="60.75">
      <c r="A46" s="72" t="s">
        <v>52</v>
      </c>
      <c r="B46" s="57">
        <v>4700280.34</v>
      </c>
    </row>
    <row r="47" spans="1:2" ht="60.75">
      <c r="A47" s="73" t="s">
        <v>110</v>
      </c>
      <c r="B47" s="51">
        <v>10000</v>
      </c>
    </row>
    <row r="48" spans="1:2" ht="39.75" customHeight="1">
      <c r="A48" s="73" t="s">
        <v>111</v>
      </c>
      <c r="B48" s="51">
        <v>2066.6999999999998</v>
      </c>
    </row>
    <row r="49" spans="1:2" ht="40.5">
      <c r="A49" s="73" t="s">
        <v>109</v>
      </c>
      <c r="B49" s="51">
        <v>1593.1</v>
      </c>
    </row>
    <row r="50" spans="1:2" ht="40.5">
      <c r="A50" s="62" t="s">
        <v>108</v>
      </c>
      <c r="B50" s="51">
        <v>11043.7</v>
      </c>
    </row>
    <row r="51" spans="1:2" ht="40.5">
      <c r="A51" s="72" t="s">
        <v>33</v>
      </c>
      <c r="B51" s="57">
        <v>188387.8</v>
      </c>
    </row>
    <row r="52" spans="1:2" ht="40.5">
      <c r="A52" s="62" t="s">
        <v>24</v>
      </c>
      <c r="B52" s="58">
        <v>30736.3</v>
      </c>
    </row>
    <row r="53" spans="1:2" ht="100.5" customHeight="1">
      <c r="A53" s="62" t="s">
        <v>25</v>
      </c>
      <c r="B53" s="51">
        <v>2983.5</v>
      </c>
    </row>
    <row r="54" spans="1:2" ht="40.5">
      <c r="A54" s="62" t="s">
        <v>58</v>
      </c>
      <c r="B54" s="51">
        <v>3000</v>
      </c>
    </row>
    <row r="55" spans="1:2" ht="121.5">
      <c r="A55" s="62" t="s">
        <v>47</v>
      </c>
      <c r="B55" s="51">
        <v>134311.5</v>
      </c>
    </row>
    <row r="56" spans="1:2" ht="162">
      <c r="A56" s="62" t="s">
        <v>48</v>
      </c>
      <c r="B56" s="51">
        <v>12448.8</v>
      </c>
    </row>
    <row r="57" spans="1:2" ht="40.5">
      <c r="A57" s="72" t="s">
        <v>8</v>
      </c>
      <c r="B57" s="57">
        <v>5860</v>
      </c>
    </row>
    <row r="58" spans="1:2" ht="40.5">
      <c r="A58" s="72" t="s">
        <v>9</v>
      </c>
      <c r="B58" s="57">
        <v>15.4</v>
      </c>
    </row>
    <row r="59" spans="1:2" ht="39.75" customHeight="1">
      <c r="A59" s="72" t="s">
        <v>10</v>
      </c>
      <c r="B59" s="57">
        <v>2700</v>
      </c>
    </row>
    <row r="60" spans="1:2" ht="40.5">
      <c r="A60" s="72" t="s">
        <v>49</v>
      </c>
      <c r="B60" s="57">
        <v>400</v>
      </c>
    </row>
    <row r="61" spans="1:2" ht="18.75">
      <c r="B61" s="60">
        <f>SUM(B46+B51+B59+B57+B58+B60)</f>
        <v>4897643.54</v>
      </c>
    </row>
    <row r="62" spans="1:2" ht="18.75"/>
    <row r="63" spans="1:2" ht="18.75"/>
    <row r="64" spans="1:2" ht="18.75"/>
    <row r="65" spans="1:2" ht="18.75">
      <c r="A65" s="116" t="s">
        <v>11</v>
      </c>
      <c r="B65" s="116"/>
    </row>
    <row r="66" spans="1:2" ht="18.75">
      <c r="A66" s="116"/>
      <c r="B66" s="116"/>
    </row>
    <row r="67" spans="1:2" ht="18.75">
      <c r="A67" s="101"/>
      <c r="B67" s="101"/>
    </row>
    <row r="68" spans="1:2" ht="20.25">
      <c r="A68" s="71" t="s">
        <v>19</v>
      </c>
      <c r="B68" s="69">
        <v>549225.18999999994</v>
      </c>
    </row>
    <row r="69" spans="1:2" ht="20.25">
      <c r="A69" s="71" t="s">
        <v>96</v>
      </c>
      <c r="B69" s="69">
        <v>603859.5</v>
      </c>
    </row>
    <row r="70" spans="1:2" ht="20.25">
      <c r="A70" s="71" t="s">
        <v>104</v>
      </c>
      <c r="B70" s="69">
        <v>719988.2</v>
      </c>
    </row>
    <row r="71" spans="1:2" ht="18.75"/>
    <row r="72" spans="1:2" ht="18.75"/>
    <row r="73" spans="1:2" ht="18.75"/>
    <row r="76" spans="1:2" ht="18.75"/>
    <row r="77" spans="1:2" ht="18.75"/>
    <row r="78" spans="1:2" ht="18.75"/>
    <row r="79" spans="1:2" ht="18.75"/>
    <row r="80" spans="1:2" ht="18.75"/>
    <row r="81" spans="1:14" ht="18.75"/>
    <row r="82" spans="1:14" ht="18.75"/>
    <row r="86" spans="1:14" ht="22.5">
      <c r="A86" s="117" t="s">
        <v>20</v>
      </c>
      <c r="B86" s="117"/>
    </row>
    <row r="87" spans="1:14" ht="22.5">
      <c r="A87" s="102"/>
      <c r="B87" s="102"/>
    </row>
    <row r="88" spans="1:14" ht="18.75">
      <c r="A88" s="24"/>
    </row>
    <row r="89" spans="1:14" ht="40.5">
      <c r="A89" s="64"/>
      <c r="B89" s="103" t="s">
        <v>19</v>
      </c>
      <c r="C89" s="103" t="s">
        <v>96</v>
      </c>
      <c r="D89" s="103" t="s">
        <v>113</v>
      </c>
      <c r="E89" s="42"/>
    </row>
    <row r="90" spans="1:14" ht="20.25">
      <c r="A90" s="68" t="s">
        <v>64</v>
      </c>
      <c r="B90" s="75">
        <v>19228</v>
      </c>
      <c r="C90" s="76">
        <v>20596</v>
      </c>
      <c r="D90" s="76">
        <v>21149</v>
      </c>
      <c r="E90" s="77"/>
      <c r="F90" s="78"/>
      <c r="G90" s="78"/>
      <c r="H90" s="78"/>
      <c r="I90" s="78"/>
      <c r="J90" s="78"/>
      <c r="K90" s="78"/>
      <c r="L90" s="78"/>
      <c r="M90" s="78"/>
      <c r="N90" s="78"/>
    </row>
    <row r="91" spans="1:14" ht="20.25">
      <c r="A91" s="68" t="s">
        <v>75</v>
      </c>
      <c r="B91" s="75">
        <v>23255</v>
      </c>
      <c r="C91" s="76">
        <v>24822</v>
      </c>
      <c r="D91" s="76">
        <v>25461</v>
      </c>
      <c r="E91" s="77"/>
      <c r="F91" s="78"/>
      <c r="G91" s="78"/>
      <c r="H91" s="78"/>
      <c r="I91" s="78"/>
      <c r="J91" s="78"/>
      <c r="K91" s="78"/>
      <c r="L91" s="78"/>
      <c r="M91" s="78"/>
      <c r="N91" s="78"/>
    </row>
    <row r="92" spans="1:14" ht="20.25">
      <c r="A92" s="68" t="s">
        <v>65</v>
      </c>
      <c r="B92" s="75">
        <v>22809</v>
      </c>
      <c r="C92" s="76">
        <v>23917</v>
      </c>
      <c r="D92" s="76">
        <v>24710</v>
      </c>
      <c r="E92" s="77"/>
      <c r="F92" s="78"/>
      <c r="G92" s="78"/>
      <c r="H92" s="78"/>
      <c r="I92" s="78"/>
      <c r="J92" s="78"/>
      <c r="K92" s="78"/>
      <c r="L92" s="78"/>
      <c r="M92" s="78"/>
      <c r="N92" s="78"/>
    </row>
    <row r="93" spans="1:14" s="78" customFormat="1" ht="20.25">
      <c r="A93" s="104" t="s">
        <v>112</v>
      </c>
      <c r="B93" s="75">
        <v>25324</v>
      </c>
      <c r="C93" s="76">
        <v>26359</v>
      </c>
      <c r="D93" s="76">
        <v>26837</v>
      </c>
      <c r="E93" s="77"/>
    </row>
    <row r="94" spans="1:14" s="78" customFormat="1" ht="20.25">
      <c r="A94" s="67" t="s">
        <v>63</v>
      </c>
      <c r="B94" s="75">
        <v>22376</v>
      </c>
      <c r="C94" s="75">
        <v>24962</v>
      </c>
      <c r="D94" s="75">
        <v>26713</v>
      </c>
    </row>
    <row r="95" spans="1:14" s="78" customFormat="1" ht="18.7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1:14" s="78" customFormat="1" ht="18.7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spans="1:14" s="78" customFormat="1" ht="18.7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</row>
    <row r="98" spans="1:14" ht="18.75"/>
    <row r="99" spans="1:14" ht="18.75"/>
  </sheetData>
  <mergeCells count="6">
    <mergeCell ref="A86:B86"/>
    <mergeCell ref="A1:B1"/>
    <mergeCell ref="A3:B3"/>
    <mergeCell ref="A24:B27"/>
    <mergeCell ref="A42:B44"/>
    <mergeCell ref="A65:B66"/>
  </mergeCells>
  <pageMargins left="0.25" right="0.25" top="0.23" bottom="0.16" header="0.3" footer="0.3"/>
  <pageSetup paperSize="9" scale="54" fitToHeight="0" orientation="landscape" verticalDpi="0" r:id="rId1"/>
  <rowBreaks count="2" manualBreakCount="2">
    <brk id="41" max="16383" man="1"/>
    <brk id="6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3"/>
  <sheetViews>
    <sheetView topLeftCell="A59" workbookViewId="0">
      <selection activeCell="F91" sqref="F1:N1048576"/>
    </sheetView>
  </sheetViews>
  <sheetFormatPr defaultRowHeight="15"/>
  <cols>
    <col min="1" max="1" width="101.140625" customWidth="1"/>
    <col min="2" max="2" width="20.7109375" customWidth="1"/>
    <col min="3" max="3" width="17.7109375" customWidth="1"/>
    <col min="4" max="4" width="17.5703125" customWidth="1"/>
    <col min="5" max="5" width="19" customWidth="1"/>
    <col min="6" max="14" width="9.140625" customWidth="1"/>
  </cols>
  <sheetData>
    <row r="1" spans="1:2" ht="15.75" thickBot="1">
      <c r="A1" s="21" t="s">
        <v>32</v>
      </c>
    </row>
    <row r="2" spans="1:2" ht="19.5" thickBot="1">
      <c r="A2" s="107" t="s">
        <v>21</v>
      </c>
      <c r="B2" s="108"/>
    </row>
    <row r="3" spans="1:2" ht="18.75">
      <c r="A3" s="13" t="s">
        <v>1</v>
      </c>
      <c r="B3" s="14">
        <v>1439331.2</v>
      </c>
    </row>
    <row r="4" spans="1:2" ht="18.75">
      <c r="A4" s="17" t="s">
        <v>2</v>
      </c>
      <c r="B4" s="16">
        <v>3619078.6</v>
      </c>
    </row>
    <row r="5" spans="1:2" ht="18.75">
      <c r="A5" s="15" t="s">
        <v>3</v>
      </c>
      <c r="B5" s="16">
        <v>1860.1</v>
      </c>
    </row>
    <row r="25" spans="1:2" ht="39" customHeight="1">
      <c r="A25" s="110" t="s">
        <v>27</v>
      </c>
      <c r="B25" s="111"/>
    </row>
    <row r="26" spans="1:2" ht="37.5">
      <c r="A26" s="17" t="s">
        <v>4</v>
      </c>
      <c r="B26" s="16">
        <v>4556615.8</v>
      </c>
    </row>
    <row r="27" spans="1:2" ht="18.75">
      <c r="A27" s="17" t="s">
        <v>14</v>
      </c>
      <c r="B27" s="16">
        <v>416313</v>
      </c>
    </row>
    <row r="28" spans="1:2" ht="18.75">
      <c r="A28" s="17" t="s">
        <v>5</v>
      </c>
      <c r="B28" s="16">
        <v>87341.1</v>
      </c>
    </row>
    <row r="42" spans="1:2" ht="59.25" customHeight="1">
      <c r="A42" s="109" t="s">
        <v>22</v>
      </c>
      <c r="B42" s="109"/>
    </row>
    <row r="43" spans="1:2" ht="60.75" customHeight="1">
      <c r="A43" s="18" t="s">
        <v>6</v>
      </c>
      <c r="B43" s="28">
        <v>4857425.4000000004</v>
      </c>
    </row>
    <row r="44" spans="1:2" ht="31.5">
      <c r="A44" s="18" t="s">
        <v>33</v>
      </c>
      <c r="B44" s="28">
        <v>191073.8</v>
      </c>
    </row>
    <row r="45" spans="1:2" ht="15.75">
      <c r="A45" s="2" t="s">
        <v>23</v>
      </c>
      <c r="B45" s="29">
        <v>15721.1</v>
      </c>
    </row>
    <row r="46" spans="1:2" ht="15.75">
      <c r="A46" s="2" t="s">
        <v>24</v>
      </c>
      <c r="B46" s="29">
        <v>4311.6000000000004</v>
      </c>
    </row>
    <row r="47" spans="1:2" ht="63">
      <c r="A47" s="2" t="s">
        <v>25</v>
      </c>
      <c r="B47" s="29">
        <v>2238.6999999999998</v>
      </c>
    </row>
    <row r="48" spans="1:2" ht="31.5">
      <c r="A48" s="2" t="s">
        <v>26</v>
      </c>
      <c r="B48" s="29">
        <v>2958.9</v>
      </c>
    </row>
    <row r="49" spans="1:2" ht="31.5">
      <c r="A49" s="18" t="s">
        <v>8</v>
      </c>
      <c r="B49" s="28">
        <v>8982</v>
      </c>
    </row>
    <row r="50" spans="1:2" ht="31.5">
      <c r="A50" s="18" t="s">
        <v>9</v>
      </c>
      <c r="B50" s="28">
        <v>78.7</v>
      </c>
    </row>
    <row r="51" spans="1:2" ht="31.5">
      <c r="A51" s="18" t="s">
        <v>10</v>
      </c>
      <c r="B51" s="28">
        <v>2710</v>
      </c>
    </row>
    <row r="52" spans="1:2" ht="15.75">
      <c r="A52" s="19"/>
      <c r="B52" s="20">
        <f>SUM(B43+B44+B49+B50+B51)</f>
        <v>5060269.9000000004</v>
      </c>
    </row>
    <row r="63" spans="1:2" ht="18.75">
      <c r="A63" s="112" t="s">
        <v>11</v>
      </c>
      <c r="B63" s="112"/>
    </row>
    <row r="64" spans="1:2" ht="18.75">
      <c r="A64" s="15" t="s">
        <v>12</v>
      </c>
      <c r="B64" s="16">
        <v>388348.07</v>
      </c>
    </row>
    <row r="65" spans="1:5" ht="18.75">
      <c r="A65" s="15" t="s">
        <v>13</v>
      </c>
      <c r="B65" s="16">
        <v>396027.9</v>
      </c>
    </row>
    <row r="66" spans="1:5" ht="18.75">
      <c r="A66" s="15" t="s">
        <v>15</v>
      </c>
      <c r="B66" s="16">
        <v>634738.30000000005</v>
      </c>
    </row>
    <row r="79" spans="1:5" ht="18.75">
      <c r="A79" s="24" t="s">
        <v>20</v>
      </c>
      <c r="B79" s="21"/>
      <c r="C79" s="21"/>
      <c r="D79" s="21"/>
      <c r="E79" s="21"/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31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27">
        <v>22507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27">
        <v>25310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27">
        <v>25835</v>
      </c>
    </row>
  </sheetData>
  <mergeCells count="4">
    <mergeCell ref="A2:B2"/>
    <mergeCell ref="A42:B42"/>
    <mergeCell ref="A25:B25"/>
    <mergeCell ref="A63:B6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3"/>
  <sheetViews>
    <sheetView topLeftCell="A52" zoomScale="86" zoomScaleNormal="86" workbookViewId="0">
      <selection activeCell="F91" sqref="F1:N1048576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9.140625" style="21"/>
  </cols>
  <sheetData>
    <row r="1" spans="1:2" ht="15.75" thickBot="1">
      <c r="A1" s="21" t="s">
        <v>36</v>
      </c>
    </row>
    <row r="2" spans="1:2" ht="19.5" thickBot="1">
      <c r="A2" s="107" t="s">
        <v>34</v>
      </c>
      <c r="B2" s="108"/>
    </row>
    <row r="3" spans="1:2" ht="18.75">
      <c r="A3" s="13" t="s">
        <v>1</v>
      </c>
      <c r="B3" s="32">
        <v>1439331.2</v>
      </c>
    </row>
    <row r="4" spans="1:2" ht="18.75">
      <c r="A4" s="23" t="s">
        <v>2</v>
      </c>
      <c r="B4" s="33">
        <v>3788492.1</v>
      </c>
    </row>
    <row r="5" spans="1:2" ht="18.75">
      <c r="A5" s="22" t="s">
        <v>3</v>
      </c>
      <c r="B5" s="33">
        <v>1860.1</v>
      </c>
    </row>
    <row r="6" spans="1:2">
      <c r="B6" s="30"/>
    </row>
    <row r="25" spans="1:2" ht="18.75">
      <c r="A25" s="110" t="s">
        <v>35</v>
      </c>
      <c r="B25" s="111"/>
    </row>
    <row r="26" spans="1:2" ht="37.5">
      <c r="A26" s="23" t="s">
        <v>4</v>
      </c>
      <c r="B26" s="33">
        <v>4715655</v>
      </c>
    </row>
    <row r="27" spans="1:2" ht="18.75">
      <c r="A27" s="23" t="s">
        <v>14</v>
      </c>
      <c r="B27" s="33">
        <v>426951.5</v>
      </c>
    </row>
    <row r="28" spans="1:2" ht="18.75">
      <c r="A28" s="23" t="s">
        <v>5</v>
      </c>
      <c r="B28" s="33">
        <v>87076.9</v>
      </c>
    </row>
    <row r="42" spans="1:2" ht="61.5" customHeight="1">
      <c r="A42" s="109" t="s">
        <v>22</v>
      </c>
      <c r="B42" s="109"/>
    </row>
    <row r="43" spans="1:2" ht="31.5">
      <c r="A43" s="18" t="s">
        <v>6</v>
      </c>
      <c r="B43" s="34">
        <v>5026783.4000000004</v>
      </c>
    </row>
    <row r="44" spans="1:2" ht="31.5">
      <c r="A44" s="18" t="s">
        <v>33</v>
      </c>
      <c r="B44" s="34">
        <v>191129.3</v>
      </c>
    </row>
    <row r="45" spans="1:2" ht="15.75">
      <c r="A45" s="2" t="s">
        <v>23</v>
      </c>
      <c r="B45" s="35">
        <v>15721.1</v>
      </c>
    </row>
    <row r="46" spans="1:2" ht="15.75">
      <c r="A46" s="2" t="s">
        <v>24</v>
      </c>
      <c r="B46" s="35">
        <v>4311.6000000000004</v>
      </c>
    </row>
    <row r="47" spans="1:2" ht="63">
      <c r="A47" s="2" t="s">
        <v>25</v>
      </c>
      <c r="B47" s="35">
        <v>2283.6999999999998</v>
      </c>
    </row>
    <row r="48" spans="1:2" ht="31.5">
      <c r="A48" s="2" t="s">
        <v>26</v>
      </c>
      <c r="B48" s="35">
        <v>2958.9</v>
      </c>
    </row>
    <row r="49" spans="1:2" ht="31.5">
      <c r="A49" s="18" t="s">
        <v>8</v>
      </c>
      <c r="B49" s="34">
        <v>8982</v>
      </c>
    </row>
    <row r="50" spans="1:2" ht="31.5">
      <c r="A50" s="18" t="s">
        <v>9</v>
      </c>
      <c r="B50" s="34">
        <v>78.7</v>
      </c>
    </row>
    <row r="51" spans="1:2" ht="31.5">
      <c r="A51" s="18" t="s">
        <v>10</v>
      </c>
      <c r="B51" s="34">
        <v>2710</v>
      </c>
    </row>
    <row r="52" spans="1:2" ht="15.75">
      <c r="A52" s="19"/>
      <c r="B52" s="20"/>
    </row>
    <row r="63" spans="1:2" ht="18.75">
      <c r="A63" s="112" t="s">
        <v>11</v>
      </c>
      <c r="B63" s="112"/>
    </row>
    <row r="64" spans="1:2" ht="18.75">
      <c r="A64" s="22" t="s">
        <v>12</v>
      </c>
      <c r="B64" s="16">
        <v>388348.07</v>
      </c>
    </row>
    <row r="65" spans="1:5" ht="18.75">
      <c r="A65" s="22" t="s">
        <v>13</v>
      </c>
      <c r="B65" s="16">
        <v>396027.9</v>
      </c>
    </row>
    <row r="66" spans="1:5" ht="18.75">
      <c r="A66" s="22" t="s">
        <v>15</v>
      </c>
      <c r="B66" s="16">
        <v>634738.30000000005</v>
      </c>
    </row>
    <row r="79" spans="1:5" ht="18.75">
      <c r="A79" s="24" t="s">
        <v>20</v>
      </c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37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31">
        <v>18724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31">
        <v>22777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31">
        <v>25779</v>
      </c>
    </row>
  </sheetData>
  <mergeCells count="4">
    <mergeCell ref="A2:B2"/>
    <mergeCell ref="A25:B25"/>
    <mergeCell ref="A42:B42"/>
    <mergeCell ref="A63:B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3"/>
  <sheetViews>
    <sheetView topLeftCell="A70" zoomScale="80" zoomScaleNormal="80" workbookViewId="0">
      <selection activeCell="F91" sqref="F1:N1048576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9.140625" style="21"/>
  </cols>
  <sheetData>
    <row r="1" spans="1:2" ht="15.75" thickBot="1">
      <c r="A1" s="21" t="s">
        <v>41</v>
      </c>
    </row>
    <row r="2" spans="1:2" ht="19.5" thickBot="1">
      <c r="A2" s="107" t="s">
        <v>38</v>
      </c>
      <c r="B2" s="108"/>
    </row>
    <row r="3" spans="1:2" ht="18.75">
      <c r="A3" s="13" t="s">
        <v>1</v>
      </c>
      <c r="B3" s="32">
        <v>1451811.4</v>
      </c>
    </row>
    <row r="4" spans="1:2" ht="18.75">
      <c r="A4" s="23" t="s">
        <v>2</v>
      </c>
      <c r="B4" s="33">
        <v>4169347.6</v>
      </c>
    </row>
    <row r="5" spans="1:2" ht="18.75">
      <c r="A5" s="22" t="s">
        <v>3</v>
      </c>
      <c r="B5" s="33">
        <v>1664</v>
      </c>
    </row>
    <row r="6" spans="1:2">
      <c r="B6" s="30"/>
    </row>
    <row r="25" spans="1:2" ht="18.75">
      <c r="A25" s="110" t="s">
        <v>39</v>
      </c>
      <c r="B25" s="111"/>
    </row>
    <row r="26" spans="1:2" ht="37.5">
      <c r="A26" s="23" t="s">
        <v>4</v>
      </c>
      <c r="B26" s="33">
        <v>5110358.0999999996</v>
      </c>
    </row>
    <row r="27" spans="1:2" ht="18.75">
      <c r="A27" s="23" t="s">
        <v>14</v>
      </c>
      <c r="B27" s="33">
        <v>427873.9</v>
      </c>
    </row>
    <row r="28" spans="1:2" ht="18.75">
      <c r="A28" s="23" t="s">
        <v>5</v>
      </c>
      <c r="B28" s="33">
        <v>84591</v>
      </c>
    </row>
    <row r="29" spans="1:2">
      <c r="B29" s="30"/>
    </row>
    <row r="42" spans="1:2" ht="18.75">
      <c r="A42" s="109" t="s">
        <v>22</v>
      </c>
      <c r="B42" s="109"/>
    </row>
    <row r="43" spans="1:2" ht="31.5">
      <c r="A43" s="18" t="s">
        <v>6</v>
      </c>
      <c r="B43" s="34">
        <v>5425546.2999999998</v>
      </c>
    </row>
    <row r="44" spans="1:2" ht="31.5">
      <c r="A44" s="18" t="s">
        <v>33</v>
      </c>
      <c r="B44" s="34">
        <v>186199.6</v>
      </c>
    </row>
    <row r="45" spans="1:2" ht="15.75">
      <c r="A45" s="2" t="s">
        <v>23</v>
      </c>
      <c r="B45" s="35">
        <v>15721.1</v>
      </c>
    </row>
    <row r="46" spans="1:2" ht="15.75">
      <c r="A46" s="2" t="s">
        <v>24</v>
      </c>
      <c r="B46" s="36">
        <v>4311.6000000000004</v>
      </c>
    </row>
    <row r="47" spans="1:2" ht="63">
      <c r="A47" s="2" t="s">
        <v>25</v>
      </c>
      <c r="B47" s="35">
        <v>2180.1999999999998</v>
      </c>
    </row>
    <row r="48" spans="1:2" ht="31.5">
      <c r="A48" s="2" t="s">
        <v>26</v>
      </c>
      <c r="B48" s="35">
        <v>3554.8</v>
      </c>
    </row>
    <row r="49" spans="1:2" ht="31.5">
      <c r="A49" s="18" t="s">
        <v>8</v>
      </c>
      <c r="B49" s="34">
        <v>8335.9</v>
      </c>
    </row>
    <row r="50" spans="1:2" ht="31.5">
      <c r="A50" s="18" t="s">
        <v>9</v>
      </c>
      <c r="B50" s="34">
        <v>39</v>
      </c>
    </row>
    <row r="51" spans="1:2" ht="31.5">
      <c r="A51" s="18" t="s">
        <v>10</v>
      </c>
      <c r="B51" s="34">
        <v>2702.2</v>
      </c>
    </row>
    <row r="52" spans="1:2" ht="15.75">
      <c r="A52" s="19"/>
      <c r="B52" s="20"/>
    </row>
    <row r="63" spans="1:2" ht="18.75">
      <c r="A63" s="112" t="s">
        <v>11</v>
      </c>
      <c r="B63" s="112"/>
    </row>
    <row r="64" spans="1:2" ht="18.75">
      <c r="A64" s="22" t="s">
        <v>12</v>
      </c>
      <c r="B64" s="16">
        <v>388348.07</v>
      </c>
    </row>
    <row r="65" spans="1:5" ht="18.75">
      <c r="A65" s="22" t="s">
        <v>13</v>
      </c>
      <c r="B65" s="16">
        <v>396027.9</v>
      </c>
    </row>
    <row r="66" spans="1:5" ht="18.75">
      <c r="A66" s="22" t="s">
        <v>19</v>
      </c>
      <c r="B66" s="33">
        <v>549225.18999999994</v>
      </c>
    </row>
    <row r="79" spans="1:5" ht="18.75">
      <c r="A79" s="24" t="s">
        <v>20</v>
      </c>
    </row>
    <row r="80" spans="1:5" ht="18.75">
      <c r="A80" s="22"/>
      <c r="B80" s="25" t="s">
        <v>12</v>
      </c>
      <c r="C80" s="25" t="s">
        <v>13</v>
      </c>
      <c r="D80" s="25" t="s">
        <v>19</v>
      </c>
      <c r="E80" s="26" t="s">
        <v>40</v>
      </c>
    </row>
    <row r="81" spans="1:5" ht="18.75">
      <c r="A81" s="23" t="s">
        <v>28</v>
      </c>
      <c r="B81" s="22">
        <v>16570</v>
      </c>
      <c r="C81" s="22">
        <v>17789</v>
      </c>
      <c r="D81" s="22">
        <v>17900</v>
      </c>
      <c r="E81" s="27">
        <v>19228</v>
      </c>
    </row>
    <row r="82" spans="1:5" ht="18.75">
      <c r="A82" s="23" t="s">
        <v>29</v>
      </c>
      <c r="B82" s="22">
        <v>21401</v>
      </c>
      <c r="C82" s="22">
        <v>22078</v>
      </c>
      <c r="D82" s="22">
        <v>22700</v>
      </c>
      <c r="E82" s="27">
        <v>22809</v>
      </c>
    </row>
    <row r="83" spans="1:5" ht="18.75">
      <c r="A83" s="23" t="s">
        <v>30</v>
      </c>
      <c r="B83" s="22">
        <v>24217</v>
      </c>
      <c r="C83" s="22">
        <v>25389</v>
      </c>
      <c r="D83" s="22">
        <v>25900</v>
      </c>
      <c r="E83" s="27">
        <v>25799</v>
      </c>
    </row>
  </sheetData>
  <mergeCells count="4">
    <mergeCell ref="A2:B2"/>
    <mergeCell ref="A25:B25"/>
    <mergeCell ref="A42:B42"/>
    <mergeCell ref="A63:B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view="pageBreakPreview" topLeftCell="A49" zoomScale="60" zoomScaleNormal="100" workbookViewId="0">
      <selection activeCell="A60" sqref="A60"/>
    </sheetView>
  </sheetViews>
  <sheetFormatPr defaultColWidth="18.85546875"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6384" width="18.85546875" style="21"/>
  </cols>
  <sheetData>
    <row r="1" spans="1:2" ht="15.75" thickBot="1">
      <c r="A1" s="21" t="s">
        <v>46</v>
      </c>
    </row>
    <row r="2" spans="1:2" ht="19.5" thickBot="1">
      <c r="A2" s="107" t="s">
        <v>42</v>
      </c>
      <c r="B2" s="108"/>
    </row>
    <row r="3" spans="1:2" ht="18.75">
      <c r="A3" s="13" t="s">
        <v>1</v>
      </c>
      <c r="B3" s="32">
        <v>1517390.6</v>
      </c>
    </row>
    <row r="4" spans="1:2" ht="21" customHeight="1">
      <c r="A4" s="23" t="s">
        <v>2</v>
      </c>
      <c r="B4" s="33">
        <v>3188184.5</v>
      </c>
    </row>
    <row r="5" spans="1:2" ht="18.75">
      <c r="A5" s="22" t="s">
        <v>3</v>
      </c>
      <c r="B5" s="33">
        <v>0</v>
      </c>
    </row>
    <row r="6" spans="1:2">
      <c r="B6" s="30">
        <f>SUM(B3:B5)</f>
        <v>4705575.0999999996</v>
      </c>
    </row>
    <row r="25" spans="1:2" ht="59.25" customHeight="1">
      <c r="A25" s="110" t="s">
        <v>54</v>
      </c>
      <c r="B25" s="111"/>
    </row>
    <row r="26" spans="1:2" ht="36" customHeight="1">
      <c r="A26" s="23" t="s">
        <v>4</v>
      </c>
      <c r="B26" s="33">
        <v>4147578.22</v>
      </c>
    </row>
    <row r="27" spans="1:2" ht="36" customHeight="1">
      <c r="A27" s="23" t="s">
        <v>14</v>
      </c>
      <c r="B27" s="33">
        <v>476879.33</v>
      </c>
    </row>
    <row r="28" spans="1:2" ht="36" customHeight="1">
      <c r="A28" s="23" t="s">
        <v>5</v>
      </c>
      <c r="B28" s="33">
        <v>81117.55</v>
      </c>
    </row>
    <row r="29" spans="1:2">
      <c r="B29" s="30">
        <f>SUM(B26:B28)</f>
        <v>4705575.0999999996</v>
      </c>
    </row>
    <row r="42" spans="1:2" ht="60" customHeight="1">
      <c r="A42" s="109" t="s">
        <v>43</v>
      </c>
      <c r="B42" s="109"/>
    </row>
    <row r="43" spans="1:2" ht="34.5" customHeight="1">
      <c r="A43" s="18" t="s">
        <v>52</v>
      </c>
      <c r="B43" s="34">
        <v>4495890.5999999996</v>
      </c>
    </row>
    <row r="44" spans="1:2" ht="18.75" customHeight="1">
      <c r="A44" s="44" t="s">
        <v>53</v>
      </c>
      <c r="B44" s="39">
        <v>8791</v>
      </c>
    </row>
    <row r="45" spans="1:2" ht="30" customHeight="1">
      <c r="A45" s="2" t="s">
        <v>50</v>
      </c>
      <c r="B45" s="39">
        <v>6831.9</v>
      </c>
    </row>
    <row r="46" spans="1:2" ht="15" customHeight="1">
      <c r="A46" s="2" t="s">
        <v>51</v>
      </c>
      <c r="B46" s="39">
        <v>1959.1</v>
      </c>
    </row>
    <row r="47" spans="1:2" ht="33.75" customHeight="1">
      <c r="A47" s="18" t="s">
        <v>33</v>
      </c>
      <c r="B47" s="34">
        <v>201449.7</v>
      </c>
    </row>
    <row r="48" spans="1:2" ht="16.5" customHeight="1">
      <c r="A48" s="2" t="s">
        <v>23</v>
      </c>
      <c r="B48" s="35">
        <v>16942.099999999999</v>
      </c>
    </row>
    <row r="49" spans="1:2" ht="18.75" customHeight="1">
      <c r="A49" s="2" t="s">
        <v>24</v>
      </c>
      <c r="B49" s="36">
        <v>13733.2</v>
      </c>
    </row>
    <row r="50" spans="1:2" ht="66.75" customHeight="1">
      <c r="A50" s="2" t="s">
        <v>25</v>
      </c>
      <c r="B50" s="35">
        <v>2850</v>
      </c>
    </row>
    <row r="51" spans="1:2" ht="31.5" customHeight="1">
      <c r="A51" s="2" t="s">
        <v>26</v>
      </c>
      <c r="B51" s="35">
        <v>3000</v>
      </c>
    </row>
    <row r="52" spans="1:2" ht="81" customHeight="1">
      <c r="A52" s="2" t="s">
        <v>47</v>
      </c>
      <c r="B52" s="35">
        <v>145872.29999999999</v>
      </c>
    </row>
    <row r="53" spans="1:2" ht="100.5" customHeight="1">
      <c r="A53" s="2" t="s">
        <v>48</v>
      </c>
      <c r="B53" s="35">
        <v>10198.5</v>
      </c>
    </row>
    <row r="54" spans="1:2" ht="36.75" customHeight="1">
      <c r="A54" s="18" t="s">
        <v>8</v>
      </c>
      <c r="B54" s="34">
        <v>5254.4</v>
      </c>
    </row>
    <row r="55" spans="1:2" ht="38.25" customHeight="1">
      <c r="A55" s="18" t="s">
        <v>9</v>
      </c>
      <c r="B55" s="34">
        <v>15.4</v>
      </c>
    </row>
    <row r="56" spans="1:2" ht="37.5" customHeight="1">
      <c r="A56" s="18" t="s">
        <v>10</v>
      </c>
      <c r="B56" s="34">
        <v>2565</v>
      </c>
    </row>
    <row r="57" spans="1:2" ht="37.5" customHeight="1">
      <c r="A57" s="18" t="s">
        <v>49</v>
      </c>
      <c r="B57" s="34">
        <v>400</v>
      </c>
    </row>
    <row r="58" spans="1:2">
      <c r="B58" s="40">
        <f>SUM(B43+B47+B56+B54+B55+B57)</f>
        <v>4705575.1000000006</v>
      </c>
    </row>
    <row r="68" spans="1:2" ht="18.75">
      <c r="A68" s="112" t="s">
        <v>11</v>
      </c>
      <c r="B68" s="112"/>
    </row>
    <row r="69" spans="1:2" ht="18.75">
      <c r="A69" s="22" t="s">
        <v>13</v>
      </c>
      <c r="B69" s="16">
        <v>396027.9</v>
      </c>
    </row>
    <row r="70" spans="1:2" ht="18.75">
      <c r="A70" s="22" t="s">
        <v>19</v>
      </c>
      <c r="B70" s="33">
        <v>549225.18999999994</v>
      </c>
    </row>
    <row r="71" spans="1:2" ht="18.75">
      <c r="A71" s="22" t="s">
        <v>44</v>
      </c>
      <c r="B71" s="33">
        <v>697713.7</v>
      </c>
    </row>
    <row r="84" spans="1:5" ht="18.75">
      <c r="A84" s="24" t="s">
        <v>20</v>
      </c>
    </row>
    <row r="85" spans="1:5" ht="18.75">
      <c r="A85" s="22"/>
      <c r="B85" s="37" t="s">
        <v>13</v>
      </c>
      <c r="C85" s="37" t="s">
        <v>19</v>
      </c>
      <c r="D85" s="38" t="s">
        <v>45</v>
      </c>
      <c r="E85" s="42"/>
    </row>
    <row r="86" spans="1:5" ht="20.25" customHeight="1">
      <c r="A86" s="23" t="s">
        <v>28</v>
      </c>
      <c r="B86" s="37">
        <v>17789</v>
      </c>
      <c r="C86" s="37">
        <v>17900</v>
      </c>
      <c r="D86" s="41">
        <v>19262</v>
      </c>
      <c r="E86" s="43"/>
    </row>
    <row r="87" spans="1:5" ht="20.25" customHeight="1">
      <c r="A87" s="23" t="s">
        <v>29</v>
      </c>
      <c r="B87" s="37">
        <v>22078</v>
      </c>
      <c r="C87" s="37">
        <v>22700</v>
      </c>
      <c r="D87" s="41">
        <v>23102</v>
      </c>
      <c r="E87" s="43"/>
    </row>
    <row r="88" spans="1:5" ht="20.25" customHeight="1">
      <c r="A88" s="23" t="s">
        <v>30</v>
      </c>
      <c r="B88" s="37">
        <v>25389</v>
      </c>
      <c r="C88" s="37">
        <v>25900</v>
      </c>
      <c r="D88" s="41">
        <v>26278</v>
      </c>
      <c r="E88" s="43"/>
    </row>
  </sheetData>
  <mergeCells count="4">
    <mergeCell ref="A2:B2"/>
    <mergeCell ref="A25:B25"/>
    <mergeCell ref="A42:B42"/>
    <mergeCell ref="A68:B68"/>
  </mergeCells>
  <pageMargins left="0.25" right="0.25" top="0.75" bottom="0.75" header="0.3" footer="0.3"/>
  <pageSetup paperSize="9" scale="51" fitToHeight="0" orientation="landscape" r:id="rId1"/>
  <rowBreaks count="2" manualBreakCount="2">
    <brk id="41" max="16383" man="1"/>
    <brk id="6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topLeftCell="A36" zoomScale="60" zoomScaleNormal="60" workbookViewId="0">
      <selection activeCell="A75" sqref="A75"/>
    </sheetView>
  </sheetViews>
  <sheetFormatPr defaultRowHeight="15"/>
  <cols>
    <col min="1" max="1" width="101.140625" style="21" customWidth="1"/>
    <col min="2" max="2" width="20.7109375" style="21" customWidth="1"/>
    <col min="3" max="3" width="17.7109375" style="21" customWidth="1"/>
    <col min="4" max="4" width="17.5703125" style="21" customWidth="1"/>
    <col min="5" max="5" width="19" style="21" customWidth="1"/>
    <col min="6" max="14" width="9.140625" style="21" customWidth="1"/>
    <col min="15" max="15" width="9.140625" style="21"/>
    <col min="16" max="16" width="9.28515625" style="21" customWidth="1"/>
    <col min="17" max="16384" width="9.140625" style="21"/>
  </cols>
  <sheetData>
    <row r="1" spans="1:2" ht="15.75" thickBot="1">
      <c r="A1" s="21" t="s">
        <v>55</v>
      </c>
    </row>
    <row r="2" spans="1:2" ht="19.5" thickBot="1">
      <c r="A2" s="107" t="s">
        <v>59</v>
      </c>
      <c r="B2" s="108"/>
    </row>
    <row r="3" spans="1:2" ht="18.75">
      <c r="A3" s="13" t="s">
        <v>1</v>
      </c>
      <c r="B3" s="32">
        <v>1517390.6</v>
      </c>
    </row>
    <row r="4" spans="1:2" ht="18.75">
      <c r="A4" s="23" t="s">
        <v>2</v>
      </c>
      <c r="B4" s="33">
        <v>3651223.21</v>
      </c>
    </row>
    <row r="5" spans="1:2" ht="18.75">
      <c r="A5" s="22" t="s">
        <v>3</v>
      </c>
      <c r="B5" s="33">
        <v>3773.5</v>
      </c>
    </row>
    <row r="6" spans="1:2">
      <c r="B6" s="30">
        <f>SUM(B3:B5)</f>
        <v>5172387.3100000005</v>
      </c>
    </row>
    <row r="25" spans="1:2" ht="18.75">
      <c r="A25" s="110" t="s">
        <v>56</v>
      </c>
      <c r="B25" s="111"/>
    </row>
    <row r="26" spans="1:2" ht="37.5">
      <c r="A26" s="23" t="s">
        <v>4</v>
      </c>
      <c r="B26" s="51">
        <v>4608673.1500000004</v>
      </c>
    </row>
    <row r="27" spans="1:2" ht="18.75">
      <c r="A27" s="23" t="s">
        <v>14</v>
      </c>
      <c r="B27" s="51">
        <v>482596.61</v>
      </c>
    </row>
    <row r="28" spans="1:2" ht="18.75">
      <c r="A28" s="23" t="s">
        <v>5</v>
      </c>
      <c r="B28" s="51">
        <v>81117.55</v>
      </c>
    </row>
    <row r="29" spans="1:2">
      <c r="B29" s="30">
        <f>SUM(B26:B28)</f>
        <v>5172387.3100000005</v>
      </c>
    </row>
    <row r="32" spans="1:2">
      <c r="B32" s="45"/>
    </row>
    <row r="33" spans="1:2">
      <c r="B33" s="45"/>
    </row>
    <row r="34" spans="1:2">
      <c r="B34" s="45"/>
    </row>
    <row r="40" spans="1:2">
      <c r="A40" s="113" t="s">
        <v>43</v>
      </c>
      <c r="B40" s="113"/>
    </row>
    <row r="41" spans="1:2">
      <c r="A41" s="113"/>
      <c r="B41" s="113"/>
    </row>
    <row r="42" spans="1:2" ht="18.75" customHeight="1">
      <c r="A42" s="114"/>
      <c r="B42" s="114"/>
    </row>
    <row r="43" spans="1:2" ht="31.5">
      <c r="A43" s="18" t="s">
        <v>52</v>
      </c>
      <c r="B43" s="47">
        <v>4962702.8099999996</v>
      </c>
    </row>
    <row r="44" spans="1:2" ht="18.75">
      <c r="A44" s="44" t="s">
        <v>53</v>
      </c>
      <c r="B44" s="48">
        <v>8791</v>
      </c>
    </row>
    <row r="45" spans="1:2" ht="31.5">
      <c r="A45" s="2" t="s">
        <v>50</v>
      </c>
      <c r="B45" s="48">
        <v>6831.9</v>
      </c>
    </row>
    <row r="46" spans="1:2" ht="18.75">
      <c r="A46" s="2" t="s">
        <v>51</v>
      </c>
      <c r="B46" s="48">
        <v>1959.1</v>
      </c>
    </row>
    <row r="47" spans="1:2" ht="31.5">
      <c r="A47" s="18" t="s">
        <v>33</v>
      </c>
      <c r="B47" s="47">
        <v>201449.7</v>
      </c>
    </row>
    <row r="48" spans="1:2" ht="18.75">
      <c r="A48" s="2" t="s">
        <v>23</v>
      </c>
      <c r="B48" s="48">
        <v>16942.099999999999</v>
      </c>
    </row>
    <row r="49" spans="1:2" ht="18.75">
      <c r="A49" s="2" t="s">
        <v>24</v>
      </c>
      <c r="B49" s="49">
        <v>13733.2</v>
      </c>
    </row>
    <row r="50" spans="1:2" ht="63">
      <c r="A50" s="2" t="s">
        <v>25</v>
      </c>
      <c r="B50" s="48">
        <v>2850</v>
      </c>
    </row>
    <row r="51" spans="1:2" ht="31.5">
      <c r="A51" s="2" t="s">
        <v>58</v>
      </c>
      <c r="B51" s="48">
        <v>4987.1000000000004</v>
      </c>
    </row>
    <row r="52" spans="1:2" ht="78.75">
      <c r="A52" s="2" t="s">
        <v>47</v>
      </c>
      <c r="B52" s="48">
        <v>145872.29999999999</v>
      </c>
    </row>
    <row r="53" spans="1:2" ht="94.5">
      <c r="A53" s="2" t="s">
        <v>48</v>
      </c>
      <c r="B53" s="48">
        <v>10198.5</v>
      </c>
    </row>
    <row r="54" spans="1:2" ht="31.5">
      <c r="A54" s="18" t="s">
        <v>8</v>
      </c>
      <c r="B54" s="47">
        <v>5254.4</v>
      </c>
    </row>
    <row r="55" spans="1:2" ht="31.5">
      <c r="A55" s="18" t="s">
        <v>9</v>
      </c>
      <c r="B55" s="47">
        <v>15.4</v>
      </c>
    </row>
    <row r="56" spans="1:2" ht="31.5">
      <c r="A56" s="18" t="s">
        <v>10</v>
      </c>
      <c r="B56" s="47">
        <v>2565</v>
      </c>
    </row>
    <row r="57" spans="1:2" ht="31.5">
      <c r="A57" s="18" t="s">
        <v>49</v>
      </c>
      <c r="B57" s="47">
        <v>400</v>
      </c>
    </row>
    <row r="58" spans="1:2" ht="18.75">
      <c r="B58" s="50">
        <f>SUM(B43+B47+B56+B54+B55+B57)</f>
        <v>5172387.3100000005</v>
      </c>
    </row>
    <row r="68" spans="1:2" ht="18.75">
      <c r="A68" s="112" t="s">
        <v>11</v>
      </c>
      <c r="B68" s="112"/>
    </row>
    <row r="69" spans="1:2" ht="18.75">
      <c r="A69" s="22" t="s">
        <v>13</v>
      </c>
      <c r="B69" s="16">
        <v>396027.9</v>
      </c>
    </row>
    <row r="70" spans="1:2" ht="18.75">
      <c r="A70" s="22" t="s">
        <v>19</v>
      </c>
      <c r="B70" s="33">
        <v>549225.18999999994</v>
      </c>
    </row>
    <row r="71" spans="1:2" ht="18.75">
      <c r="A71" s="22" t="s">
        <v>44</v>
      </c>
      <c r="B71" s="33">
        <v>697713.7</v>
      </c>
    </row>
    <row r="84" spans="1:5" ht="18.75">
      <c r="A84" s="24" t="s">
        <v>20</v>
      </c>
    </row>
    <row r="85" spans="1:5" ht="18.75">
      <c r="A85" s="22"/>
      <c r="B85" s="37" t="s">
        <v>13</v>
      </c>
      <c r="C85" s="37" t="s">
        <v>19</v>
      </c>
      <c r="D85" s="38" t="s">
        <v>57</v>
      </c>
      <c r="E85" s="42"/>
    </row>
    <row r="86" spans="1:5" ht="18.75">
      <c r="A86" s="23" t="s">
        <v>28</v>
      </c>
      <c r="B86" s="37">
        <v>17789</v>
      </c>
      <c r="C86" s="37">
        <v>17900</v>
      </c>
      <c r="D86" s="46">
        <v>19262</v>
      </c>
      <c r="E86" s="43"/>
    </row>
    <row r="87" spans="1:5" ht="18.75">
      <c r="A87" s="23" t="s">
        <v>29</v>
      </c>
      <c r="B87" s="37">
        <v>22078</v>
      </c>
      <c r="C87" s="37">
        <v>22700</v>
      </c>
      <c r="D87" s="46">
        <v>23102</v>
      </c>
      <c r="E87" s="43"/>
    </row>
    <row r="88" spans="1:5" ht="18.75">
      <c r="A88" s="23" t="s">
        <v>30</v>
      </c>
      <c r="B88" s="37">
        <v>25389</v>
      </c>
      <c r="C88" s="37">
        <v>25900</v>
      </c>
      <c r="D88" s="46">
        <v>26278</v>
      </c>
      <c r="E88" s="43"/>
    </row>
  </sheetData>
  <mergeCells count="4">
    <mergeCell ref="A2:B2"/>
    <mergeCell ref="A25:B25"/>
    <mergeCell ref="A68:B68"/>
    <mergeCell ref="A40:B42"/>
  </mergeCells>
  <pageMargins left="0.25" right="0.25" top="0.75" bottom="0.75" header="0.3" footer="0.3"/>
  <pageSetup paperSize="9" scale="55" fitToHeight="0" orientation="landscape" verticalDpi="0" r:id="rId1"/>
  <rowBreaks count="2" manualBreakCount="2">
    <brk id="39" max="16383" man="1"/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4"/>
  <sheetViews>
    <sheetView view="pageBreakPreview" topLeftCell="A19" zoomScale="50" zoomScaleNormal="50" zoomScaleSheetLayoutView="50" workbookViewId="0">
      <selection activeCell="F91" sqref="F1:N104857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43.5" customHeight="1">
      <c r="A1" s="115" t="s">
        <v>66</v>
      </c>
      <c r="B1" s="115"/>
    </row>
    <row r="2" spans="1:2" ht="20.25" customHeight="1">
      <c r="A2" s="56"/>
    </row>
    <row r="3" spans="1:2" ht="45" customHeight="1">
      <c r="A3" s="119" t="s">
        <v>60</v>
      </c>
      <c r="B3" s="119"/>
    </row>
    <row r="4" spans="1:2" ht="25.5" customHeight="1">
      <c r="A4" s="71" t="s">
        <v>1</v>
      </c>
      <c r="B4" s="63">
        <v>1517390.6</v>
      </c>
    </row>
    <row r="5" spans="1:2" ht="25.5" customHeight="1">
      <c r="A5" s="70" t="s">
        <v>2</v>
      </c>
      <c r="B5" s="63">
        <v>3651223.21</v>
      </c>
    </row>
    <row r="6" spans="1:2" ht="25.5" customHeight="1">
      <c r="A6" s="71" t="s">
        <v>3</v>
      </c>
      <c r="B6" s="63">
        <v>3773.5</v>
      </c>
    </row>
    <row r="7" spans="1:2" ht="31.5" customHeight="1">
      <c r="B7" s="59">
        <f>SUM(B4:B6)</f>
        <v>5172387.3100000005</v>
      </c>
    </row>
    <row r="24" spans="1:2" ht="18.75" customHeight="1">
      <c r="A24" s="118" t="s">
        <v>61</v>
      </c>
      <c r="B24" s="118"/>
    </row>
    <row r="25" spans="1:2" ht="18.75" customHeight="1">
      <c r="A25" s="118"/>
      <c r="B25" s="118"/>
    </row>
    <row r="26" spans="1:2" ht="18.75" customHeight="1">
      <c r="A26" s="118"/>
      <c r="B26" s="118"/>
    </row>
    <row r="27" spans="1:2" ht="24" customHeight="1">
      <c r="A27" s="118"/>
      <c r="B27" s="118"/>
    </row>
    <row r="28" spans="1:2" ht="20.25">
      <c r="A28" s="61"/>
      <c r="B28" s="61"/>
    </row>
    <row r="29" spans="1:2">
      <c r="A29" s="52"/>
      <c r="B29" s="52"/>
    </row>
    <row r="30" spans="1:2" ht="40.5">
      <c r="A30" s="70" t="s">
        <v>4</v>
      </c>
      <c r="B30" s="69">
        <v>4562334.1399999997</v>
      </c>
    </row>
    <row r="31" spans="1:2" ht="20.25">
      <c r="A31" s="70" t="s">
        <v>14</v>
      </c>
      <c r="B31" s="69">
        <v>528935.62</v>
      </c>
    </row>
    <row r="32" spans="1:2" ht="27.75" customHeight="1">
      <c r="A32" s="70" t="s">
        <v>5</v>
      </c>
      <c r="B32" s="69">
        <v>81117.55</v>
      </c>
    </row>
    <row r="33" spans="1:2" ht="20.25">
      <c r="A33" s="65"/>
      <c r="B33" s="66">
        <f>SUM(B30:B32)</f>
        <v>5172387.3099999996</v>
      </c>
    </row>
    <row r="36" spans="1:2">
      <c r="B36" s="55"/>
    </row>
    <row r="37" spans="1:2">
      <c r="B37" s="55"/>
    </row>
    <row r="38" spans="1:2">
      <c r="B38" s="55"/>
    </row>
    <row r="42" spans="1:2">
      <c r="A42" s="118" t="s">
        <v>43</v>
      </c>
      <c r="B42" s="118"/>
    </row>
    <row r="43" spans="1:2">
      <c r="A43" s="118"/>
      <c r="B43" s="118"/>
    </row>
    <row r="44" spans="1:2" ht="31.5" customHeight="1">
      <c r="A44" s="118"/>
      <c r="B44" s="118"/>
    </row>
    <row r="45" spans="1:2">
      <c r="A45" s="52"/>
      <c r="B45" s="52"/>
    </row>
    <row r="46" spans="1:2" ht="58.5" customHeight="1">
      <c r="A46" s="72" t="s">
        <v>52</v>
      </c>
      <c r="B46" s="57">
        <v>4963601.01</v>
      </c>
    </row>
    <row r="47" spans="1:2" ht="20.25">
      <c r="A47" s="73" t="s">
        <v>53</v>
      </c>
      <c r="B47" s="51">
        <v>8791</v>
      </c>
    </row>
    <row r="48" spans="1:2" ht="40.5">
      <c r="A48" s="62" t="s">
        <v>58</v>
      </c>
      <c r="B48" s="51">
        <v>5862</v>
      </c>
    </row>
    <row r="49" spans="1:2" ht="40.5">
      <c r="A49" s="62" t="s">
        <v>50</v>
      </c>
      <c r="B49" s="51">
        <v>6831.9</v>
      </c>
    </row>
    <row r="50" spans="1:2" ht="21.75" customHeight="1">
      <c r="A50" s="62" t="s">
        <v>51</v>
      </c>
      <c r="B50" s="51">
        <v>1959.1</v>
      </c>
    </row>
    <row r="51" spans="1:2" ht="39" customHeight="1">
      <c r="A51" s="72" t="s">
        <v>33</v>
      </c>
      <c r="B51" s="57">
        <v>200551.5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95.25" customHeight="1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145872.29999999999</v>
      </c>
    </row>
    <row r="57" spans="1:2" ht="176.25" customHeight="1">
      <c r="A57" s="62" t="s">
        <v>48</v>
      </c>
      <c r="B57" s="51">
        <v>10198.5</v>
      </c>
    </row>
    <row r="58" spans="1:2" ht="40.5">
      <c r="A58" s="72" t="s">
        <v>8</v>
      </c>
      <c r="B58" s="57">
        <v>5254.4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5172387.3100000005</v>
      </c>
    </row>
    <row r="66" spans="1:2">
      <c r="A66" s="116" t="s">
        <v>11</v>
      </c>
      <c r="B66" s="116"/>
    </row>
    <row r="67" spans="1:2">
      <c r="A67" s="116"/>
      <c r="B67" s="116"/>
    </row>
    <row r="68" spans="1:2">
      <c r="A68" s="53"/>
      <c r="B68" s="53"/>
    </row>
    <row r="69" spans="1:2" ht="26.25" customHeight="1">
      <c r="A69" s="71" t="s">
        <v>13</v>
      </c>
      <c r="B69" s="74">
        <v>396027.9</v>
      </c>
    </row>
    <row r="70" spans="1:2" ht="26.25" customHeight="1">
      <c r="A70" s="71" t="s">
        <v>19</v>
      </c>
      <c r="B70" s="69">
        <v>549225.18999999994</v>
      </c>
    </row>
    <row r="71" spans="1:2" ht="26.25" customHeight="1">
      <c r="A71" s="71" t="s">
        <v>44</v>
      </c>
      <c r="B71" s="69">
        <v>704021.4</v>
      </c>
    </row>
    <row r="87" spans="1:5" ht="18.75" customHeight="1">
      <c r="A87" s="117" t="s">
        <v>20</v>
      </c>
      <c r="B87" s="117"/>
      <c r="C87" s="117"/>
    </row>
    <row r="88" spans="1:5" ht="18.75" customHeight="1">
      <c r="A88" s="117"/>
      <c r="B88" s="117"/>
      <c r="C88" s="117"/>
    </row>
    <row r="89" spans="1:5">
      <c r="A89" s="24"/>
    </row>
    <row r="90" spans="1:5" ht="46.5" customHeight="1">
      <c r="A90" s="64"/>
      <c r="B90" s="70" t="s">
        <v>13</v>
      </c>
      <c r="C90" s="70" t="s">
        <v>19</v>
      </c>
      <c r="D90" s="79" t="s">
        <v>62</v>
      </c>
      <c r="E90" s="42"/>
    </row>
    <row r="91" spans="1:5" s="78" customFormat="1" ht="24" customHeight="1">
      <c r="A91" s="68" t="s">
        <v>64</v>
      </c>
      <c r="B91" s="75">
        <v>17789</v>
      </c>
      <c r="C91" s="75">
        <v>17900</v>
      </c>
      <c r="D91" s="76">
        <v>19712</v>
      </c>
      <c r="E91" s="77"/>
    </row>
    <row r="92" spans="1:5" s="78" customFormat="1" ht="24" customHeight="1">
      <c r="A92" s="68" t="s">
        <v>65</v>
      </c>
      <c r="B92" s="75">
        <v>22078</v>
      </c>
      <c r="C92" s="75">
        <v>22700</v>
      </c>
      <c r="D92" s="76">
        <v>23635</v>
      </c>
      <c r="E92" s="77"/>
    </row>
    <row r="93" spans="1:5" s="78" customFormat="1" ht="24" customHeight="1">
      <c r="A93" s="68" t="s">
        <v>30</v>
      </c>
      <c r="B93" s="75">
        <v>25389</v>
      </c>
      <c r="C93" s="75">
        <v>25900</v>
      </c>
      <c r="D93" s="76">
        <v>26812</v>
      </c>
      <c r="E93" s="77"/>
    </row>
    <row r="94" spans="1:5" s="78" customFormat="1" ht="24" customHeight="1">
      <c r="A94" s="67" t="s">
        <v>63</v>
      </c>
      <c r="B94" s="75">
        <v>21655</v>
      </c>
      <c r="C94" s="75">
        <v>22376</v>
      </c>
      <c r="D94" s="75">
        <v>23920</v>
      </c>
    </row>
  </sheetData>
  <mergeCells count="6">
    <mergeCell ref="A1:B1"/>
    <mergeCell ref="A66:B67"/>
    <mergeCell ref="A87:C88"/>
    <mergeCell ref="A24:B27"/>
    <mergeCell ref="A3:B3"/>
    <mergeCell ref="A42:B44"/>
  </mergeCells>
  <pageMargins left="0.25" right="0.25" top="0.19" bottom="0.16" header="0.3" footer="0.16"/>
  <pageSetup paperSize="9" scale="55" fitToHeight="0" orientation="landscape" r:id="rId1"/>
  <rowBreaks count="2" manualBreakCount="2">
    <brk id="41" max="16383" man="1"/>
    <brk id="62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4"/>
  <sheetViews>
    <sheetView view="pageBreakPreview" topLeftCell="A82" zoomScale="60" zoomScaleNormal="70" workbookViewId="0">
      <selection activeCell="A21" sqref="A21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5" t="s">
        <v>67</v>
      </c>
      <c r="B1" s="115"/>
    </row>
    <row r="2" spans="1:2">
      <c r="A2" s="56"/>
    </row>
    <row r="3" spans="1:2" ht="20.25">
      <c r="A3" s="119" t="s">
        <v>68</v>
      </c>
      <c r="B3" s="119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3651223.21</v>
      </c>
    </row>
    <row r="6" spans="1:2" ht="20.25">
      <c r="A6" s="71" t="s">
        <v>3</v>
      </c>
      <c r="B6" s="63">
        <v>3773.5</v>
      </c>
    </row>
    <row r="7" spans="1:2">
      <c r="B7" s="59">
        <f>SUM(B4:B6)</f>
        <v>5173387.3100000005</v>
      </c>
    </row>
    <row r="24" spans="1:2">
      <c r="A24" s="118" t="s">
        <v>69</v>
      </c>
      <c r="B24" s="118"/>
    </row>
    <row r="25" spans="1:2">
      <c r="A25" s="118"/>
      <c r="B25" s="118"/>
    </row>
    <row r="26" spans="1:2">
      <c r="A26" s="118"/>
      <c r="B26" s="118"/>
    </row>
    <row r="27" spans="1:2">
      <c r="A27" s="118"/>
      <c r="B27" s="118"/>
    </row>
    <row r="28" spans="1:2" ht="20.25">
      <c r="A28" s="61"/>
      <c r="B28" s="61"/>
    </row>
    <row r="29" spans="1:2">
      <c r="A29" s="80"/>
      <c r="B29" s="80"/>
    </row>
    <row r="30" spans="1:2" ht="40.5">
      <c r="A30" s="70" t="s">
        <v>4</v>
      </c>
      <c r="B30" s="69">
        <v>4580790.87</v>
      </c>
    </row>
    <row r="31" spans="1:2" ht="20.25">
      <c r="A31" s="70" t="s">
        <v>14</v>
      </c>
      <c r="B31" s="69">
        <v>511478.89</v>
      </c>
    </row>
    <row r="32" spans="1:2" ht="20.25">
      <c r="A32" s="70" t="s">
        <v>5</v>
      </c>
      <c r="B32" s="69">
        <v>81117.55</v>
      </c>
    </row>
    <row r="33" spans="1:2" ht="20.25">
      <c r="A33" s="65"/>
      <c r="B33" s="66">
        <f>SUM(B30:B32)</f>
        <v>5173387.3099999996</v>
      </c>
    </row>
    <row r="36" spans="1:2">
      <c r="B36" s="55"/>
    </row>
    <row r="37" spans="1:2">
      <c r="B37" s="55"/>
    </row>
    <row r="38" spans="1:2">
      <c r="B38" s="55"/>
    </row>
    <row r="42" spans="1:2">
      <c r="A42" s="118" t="s">
        <v>43</v>
      </c>
      <c r="B42" s="118"/>
    </row>
    <row r="43" spans="1:2">
      <c r="A43" s="118"/>
      <c r="B43" s="118"/>
    </row>
    <row r="44" spans="1:2">
      <c r="A44" s="118"/>
      <c r="B44" s="118"/>
    </row>
    <row r="45" spans="1:2">
      <c r="A45" s="80"/>
      <c r="B45" s="80"/>
    </row>
    <row r="46" spans="1:2" ht="60.75">
      <c r="A46" s="72" t="s">
        <v>52</v>
      </c>
      <c r="B46" s="57">
        <v>4975379.8099999996</v>
      </c>
    </row>
    <row r="47" spans="1:2" ht="20.25">
      <c r="A47" s="73" t="s">
        <v>53</v>
      </c>
      <c r="B47" s="51">
        <v>8791</v>
      </c>
    </row>
    <row r="48" spans="1:2" ht="40.5">
      <c r="A48" s="62" t="s">
        <v>58</v>
      </c>
      <c r="B48" s="51">
        <v>5862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189772.7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135093.5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5254.4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5173387.3100000005</v>
      </c>
    </row>
    <row r="66" spans="1:2">
      <c r="A66" s="116" t="s">
        <v>11</v>
      </c>
      <c r="B66" s="116"/>
    </row>
    <row r="67" spans="1:2">
      <c r="A67" s="116"/>
      <c r="B67" s="116"/>
    </row>
    <row r="68" spans="1:2">
      <c r="A68" s="81"/>
      <c r="B68" s="81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17" t="s">
        <v>20</v>
      </c>
      <c r="B87" s="117"/>
      <c r="C87" s="117"/>
    </row>
    <row r="88" spans="1:5">
      <c r="A88" s="117"/>
      <c r="B88" s="117"/>
      <c r="C88" s="117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70</v>
      </c>
      <c r="E90" s="42"/>
    </row>
    <row r="91" spans="1:5" s="78" customFormat="1" ht="20.25">
      <c r="A91" s="68" t="s">
        <v>64</v>
      </c>
      <c r="B91" s="75">
        <v>17789</v>
      </c>
      <c r="C91" s="75">
        <v>17900</v>
      </c>
      <c r="D91" s="76">
        <v>19747</v>
      </c>
      <c r="E91" s="77"/>
    </row>
    <row r="92" spans="1:5" s="78" customFormat="1" ht="20.25">
      <c r="A92" s="68" t="s">
        <v>65</v>
      </c>
      <c r="B92" s="75">
        <v>22078</v>
      </c>
      <c r="C92" s="75">
        <v>22700</v>
      </c>
      <c r="D92" s="76">
        <v>23732</v>
      </c>
      <c r="E92" s="77"/>
    </row>
    <row r="93" spans="1:5" s="78" customFormat="1" ht="20.25">
      <c r="A93" s="68" t="s">
        <v>30</v>
      </c>
      <c r="B93" s="75">
        <v>25389</v>
      </c>
      <c r="C93" s="75">
        <v>25900</v>
      </c>
      <c r="D93" s="76">
        <v>26893</v>
      </c>
      <c r="E93" s="77"/>
    </row>
    <row r="94" spans="1:5" s="78" customFormat="1" ht="20.25">
      <c r="A94" s="67" t="s">
        <v>63</v>
      </c>
      <c r="B94" s="75">
        <v>21655</v>
      </c>
      <c r="C94" s="75">
        <v>22376</v>
      </c>
      <c r="D94" s="75">
        <v>23969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25" top="0.19" bottom="0.2" header="0.3" footer="0.3"/>
  <pageSetup paperSize="9" scale="55" fitToHeight="3" orientation="landscape" verticalDpi="0" r:id="rId1"/>
  <rowBreaks count="1" manualBreakCount="1">
    <brk id="4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5"/>
  <sheetViews>
    <sheetView view="pageBreakPreview" zoomScale="60" zoomScaleNormal="90" workbookViewId="0">
      <selection activeCell="A16" sqref="A16"/>
    </sheetView>
  </sheetViews>
  <sheetFormatPr defaultRowHeight="18.75"/>
  <cols>
    <col min="1" max="1" width="101.140625" style="54" customWidth="1"/>
    <col min="2" max="2" width="20.7109375" style="54" customWidth="1"/>
    <col min="3" max="3" width="17.7109375" style="54" customWidth="1"/>
    <col min="4" max="4" width="17.5703125" style="54" customWidth="1"/>
    <col min="5" max="5" width="19" style="54" customWidth="1"/>
    <col min="6" max="14" width="9.140625" style="54" customWidth="1"/>
    <col min="15" max="15" width="9.140625" style="54"/>
    <col min="16" max="16" width="9.28515625" style="54" customWidth="1"/>
    <col min="17" max="16384" width="9.140625" style="54"/>
  </cols>
  <sheetData>
    <row r="1" spans="1:2" ht="20.25">
      <c r="A1" s="115" t="s">
        <v>71</v>
      </c>
      <c r="B1" s="115"/>
    </row>
    <row r="2" spans="1:2">
      <c r="A2" s="56"/>
    </row>
    <row r="3" spans="1:2" ht="20.25">
      <c r="A3" s="119" t="s">
        <v>72</v>
      </c>
      <c r="B3" s="119"/>
    </row>
    <row r="4" spans="1:2" ht="20.25">
      <c r="A4" s="71" t="s">
        <v>1</v>
      </c>
      <c r="B4" s="63">
        <v>1518390.6</v>
      </c>
    </row>
    <row r="5" spans="1:2" ht="20.25">
      <c r="A5" s="70" t="s">
        <v>2</v>
      </c>
      <c r="B5" s="63">
        <v>3693932.51</v>
      </c>
    </row>
    <row r="6" spans="1:2" ht="20.25">
      <c r="A6" s="71" t="s">
        <v>3</v>
      </c>
      <c r="B6" s="63">
        <v>15102.67</v>
      </c>
    </row>
    <row r="7" spans="1:2">
      <c r="B7" s="59">
        <f>SUM(B4:B6)</f>
        <v>5227425.7799999993</v>
      </c>
    </row>
    <row r="24" spans="1:2">
      <c r="A24" s="118" t="s">
        <v>73</v>
      </c>
      <c r="B24" s="118"/>
    </row>
    <row r="25" spans="1:2">
      <c r="A25" s="118"/>
      <c r="B25" s="118"/>
    </row>
    <row r="26" spans="1:2">
      <c r="A26" s="118"/>
      <c r="B26" s="118"/>
    </row>
    <row r="27" spans="1:2">
      <c r="A27" s="118"/>
      <c r="B27" s="118"/>
    </row>
    <row r="28" spans="1:2" ht="20.25">
      <c r="A28" s="61"/>
      <c r="B28" s="61"/>
    </row>
    <row r="29" spans="1:2">
      <c r="A29" s="82"/>
      <c r="B29" s="82"/>
    </row>
    <row r="30" spans="1:2" ht="40.5">
      <c r="A30" s="70" t="s">
        <v>4</v>
      </c>
      <c r="B30" s="69">
        <v>4616988.5599999996</v>
      </c>
    </row>
    <row r="31" spans="1:2" ht="20.25">
      <c r="A31" s="70" t="s">
        <v>14</v>
      </c>
      <c r="B31" s="69">
        <v>521425.75</v>
      </c>
    </row>
    <row r="32" spans="1:2" ht="20.25">
      <c r="A32" s="70" t="s">
        <v>5</v>
      </c>
      <c r="B32" s="69">
        <v>89011.47</v>
      </c>
    </row>
    <row r="33" spans="1:2" ht="20.25">
      <c r="A33" s="65"/>
      <c r="B33" s="66">
        <f>SUM(B30:B32)</f>
        <v>5227425.7799999993</v>
      </c>
    </row>
    <row r="36" spans="1:2">
      <c r="B36" s="55"/>
    </row>
    <row r="37" spans="1:2">
      <c r="B37" s="55"/>
    </row>
    <row r="38" spans="1:2">
      <c r="B38" s="55"/>
    </row>
    <row r="42" spans="1:2">
      <c r="A42" s="118" t="s">
        <v>43</v>
      </c>
      <c r="B42" s="118"/>
    </row>
    <row r="43" spans="1:2">
      <c r="A43" s="118"/>
      <c r="B43" s="118"/>
    </row>
    <row r="44" spans="1:2">
      <c r="A44" s="118"/>
      <c r="B44" s="118"/>
    </row>
    <row r="45" spans="1:2">
      <c r="A45" s="82"/>
      <c r="B45" s="82"/>
    </row>
    <row r="46" spans="1:2" ht="60.75">
      <c r="A46" s="72" t="s">
        <v>52</v>
      </c>
      <c r="B46" s="57">
        <v>5021524.3600000003</v>
      </c>
    </row>
    <row r="47" spans="1:2" ht="20.25">
      <c r="A47" s="73" t="s">
        <v>53</v>
      </c>
      <c r="B47" s="51">
        <v>16539.650000000001</v>
      </c>
    </row>
    <row r="48" spans="1:2" ht="40.5">
      <c r="A48" s="62" t="s">
        <v>58</v>
      </c>
      <c r="B48" s="51">
        <v>7748.65</v>
      </c>
    </row>
    <row r="49" spans="1:2" ht="40.5">
      <c r="A49" s="62" t="s">
        <v>50</v>
      </c>
      <c r="B49" s="51">
        <v>6831.9</v>
      </c>
    </row>
    <row r="50" spans="1:2" ht="20.25">
      <c r="A50" s="62" t="s">
        <v>51</v>
      </c>
      <c r="B50" s="51">
        <v>1959.1</v>
      </c>
    </row>
    <row r="51" spans="1:2" ht="40.5">
      <c r="A51" s="72" t="s">
        <v>33</v>
      </c>
      <c r="B51" s="57">
        <v>189772.7</v>
      </c>
    </row>
    <row r="52" spans="1:2" ht="20.25">
      <c r="A52" s="62" t="s">
        <v>23</v>
      </c>
      <c r="B52" s="51">
        <v>16942.099999999999</v>
      </c>
    </row>
    <row r="53" spans="1:2" ht="40.5">
      <c r="A53" s="62" t="s">
        <v>24</v>
      </c>
      <c r="B53" s="58">
        <v>13733.2</v>
      </c>
    </row>
    <row r="54" spans="1:2" ht="121.5">
      <c r="A54" s="62" t="s">
        <v>25</v>
      </c>
      <c r="B54" s="51">
        <v>2850</v>
      </c>
    </row>
    <row r="55" spans="1:2" ht="40.5">
      <c r="A55" s="62" t="s">
        <v>58</v>
      </c>
      <c r="B55" s="51">
        <v>3000</v>
      </c>
    </row>
    <row r="56" spans="1:2" ht="121.5">
      <c r="A56" s="62" t="s">
        <v>47</v>
      </c>
      <c r="B56" s="51">
        <v>135093.5</v>
      </c>
    </row>
    <row r="57" spans="1:2" ht="162">
      <c r="A57" s="62" t="s">
        <v>48</v>
      </c>
      <c r="B57" s="51">
        <v>10198.5</v>
      </c>
    </row>
    <row r="58" spans="1:2" ht="40.5">
      <c r="A58" s="72" t="s">
        <v>8</v>
      </c>
      <c r="B58" s="57">
        <v>13148.32</v>
      </c>
    </row>
    <row r="59" spans="1:2" ht="40.5">
      <c r="A59" s="72" t="s">
        <v>9</v>
      </c>
      <c r="B59" s="57">
        <v>15.4</v>
      </c>
    </row>
    <row r="60" spans="1:2" ht="60.75">
      <c r="A60" s="72" t="s">
        <v>10</v>
      </c>
      <c r="B60" s="57">
        <v>2565</v>
      </c>
    </row>
    <row r="61" spans="1:2" ht="40.5">
      <c r="A61" s="72" t="s">
        <v>49</v>
      </c>
      <c r="B61" s="57">
        <v>400</v>
      </c>
    </row>
    <row r="62" spans="1:2">
      <c r="B62" s="60">
        <f>SUM(B46+B51+B60+B58+B59+B61)</f>
        <v>5227425.7800000012</v>
      </c>
    </row>
    <row r="66" spans="1:2">
      <c r="A66" s="116" t="s">
        <v>11</v>
      </c>
      <c r="B66" s="116"/>
    </row>
    <row r="67" spans="1:2">
      <c r="A67" s="116"/>
      <c r="B67" s="116"/>
    </row>
    <row r="68" spans="1:2">
      <c r="A68" s="83"/>
      <c r="B68" s="83"/>
    </row>
    <row r="69" spans="1:2" ht="20.25">
      <c r="A69" s="71" t="s">
        <v>13</v>
      </c>
      <c r="B69" s="74">
        <v>396027.9</v>
      </c>
    </row>
    <row r="70" spans="1:2" ht="20.25">
      <c r="A70" s="71" t="s">
        <v>19</v>
      </c>
      <c r="B70" s="69">
        <v>549225.18999999994</v>
      </c>
    </row>
    <row r="71" spans="1:2" ht="20.25">
      <c r="A71" s="71" t="s">
        <v>44</v>
      </c>
      <c r="B71" s="69">
        <v>704021.4</v>
      </c>
    </row>
    <row r="87" spans="1:5">
      <c r="A87" s="117" t="s">
        <v>20</v>
      </c>
      <c r="B87" s="117"/>
      <c r="C87" s="117"/>
    </row>
    <row r="88" spans="1:5">
      <c r="A88" s="117"/>
      <c r="B88" s="117"/>
      <c r="C88" s="117"/>
    </row>
    <row r="89" spans="1:5">
      <c r="A89" s="24"/>
    </row>
    <row r="90" spans="1:5" ht="40.5">
      <c r="A90" s="64"/>
      <c r="B90" s="70" t="s">
        <v>13</v>
      </c>
      <c r="C90" s="70" t="s">
        <v>19</v>
      </c>
      <c r="D90" s="79" t="s">
        <v>74</v>
      </c>
      <c r="E90" s="42"/>
    </row>
    <row r="91" spans="1:5" s="78" customFormat="1" ht="20.25">
      <c r="A91" s="68" t="s">
        <v>64</v>
      </c>
      <c r="B91" s="75">
        <v>17975</v>
      </c>
      <c r="C91" s="75">
        <v>17900</v>
      </c>
      <c r="D91" s="76">
        <v>21019</v>
      </c>
      <c r="E91" s="77"/>
    </row>
    <row r="92" spans="1:5" s="78" customFormat="1" ht="20.25">
      <c r="A92" s="68" t="s">
        <v>75</v>
      </c>
      <c r="B92" s="75">
        <v>21982</v>
      </c>
      <c r="C92" s="75">
        <v>23255</v>
      </c>
      <c r="D92" s="76">
        <v>26021</v>
      </c>
      <c r="E92" s="77"/>
    </row>
    <row r="93" spans="1:5" s="78" customFormat="1" ht="20.25">
      <c r="A93" s="68" t="s">
        <v>65</v>
      </c>
      <c r="B93" s="75">
        <v>22078</v>
      </c>
      <c r="C93" s="75">
        <v>22700</v>
      </c>
      <c r="D93" s="76">
        <v>25275</v>
      </c>
      <c r="E93" s="77"/>
    </row>
    <row r="94" spans="1:5" s="78" customFormat="1" ht="20.25">
      <c r="A94" s="68" t="s">
        <v>30</v>
      </c>
      <c r="B94" s="75">
        <v>25389</v>
      </c>
      <c r="C94" s="75">
        <v>25900</v>
      </c>
      <c r="D94" s="76">
        <v>28801</v>
      </c>
      <c r="E94" s="77"/>
    </row>
    <row r="95" spans="1:5" s="78" customFormat="1" ht="20.25">
      <c r="A95" s="67" t="s">
        <v>63</v>
      </c>
      <c r="B95" s="75">
        <v>21655</v>
      </c>
      <c r="C95" s="75">
        <v>22376</v>
      </c>
      <c r="D95" s="75">
        <v>25030</v>
      </c>
    </row>
  </sheetData>
  <mergeCells count="6">
    <mergeCell ref="A87:C88"/>
    <mergeCell ref="A1:B1"/>
    <mergeCell ref="A3:B3"/>
    <mergeCell ref="A24:B27"/>
    <mergeCell ref="A42:B44"/>
    <mergeCell ref="A66:B67"/>
  </mergeCells>
  <pageMargins left="0.25" right="0.17" top="0.25" bottom="0.16" header="0.3" footer="0.3"/>
  <pageSetup paperSize="9" scale="55" fitToHeight="0" orientation="landscape" verticalDpi="0" r:id="rId1"/>
  <rowBreaks count="2" manualBreakCount="2">
    <brk id="41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5</vt:i4>
      </vt:variant>
    </vt:vector>
  </HeadingPairs>
  <TitlesOfParts>
    <vt:vector size="21" baseType="lpstr">
      <vt:lpstr>На 01.07.2016</vt:lpstr>
      <vt:lpstr>На 01.11.2016</vt:lpstr>
      <vt:lpstr>На 01.12.2016</vt:lpstr>
      <vt:lpstr>На 31.12.2016</vt:lpstr>
      <vt:lpstr>На 01.02.2017</vt:lpstr>
      <vt:lpstr>на 01.03.2017</vt:lpstr>
      <vt:lpstr>на 1.04.2017</vt:lpstr>
      <vt:lpstr>на 1.05.2017</vt:lpstr>
      <vt:lpstr>на 1.06.2017</vt:lpstr>
      <vt:lpstr>на 1.08.2017</vt:lpstr>
      <vt:lpstr>на 1.09.2017</vt:lpstr>
      <vt:lpstr>на 1.10.2017</vt:lpstr>
      <vt:lpstr>на 1.11.2017</vt:lpstr>
      <vt:lpstr>на 31.12.2017</vt:lpstr>
      <vt:lpstr>на 01.04.2018</vt:lpstr>
      <vt:lpstr>на 01.05.2018</vt:lpstr>
      <vt:lpstr>'На 01.02.2017'!Область_печати</vt:lpstr>
      <vt:lpstr>'на 01.03.2017'!Область_печати</vt:lpstr>
      <vt:lpstr>'на 01.05.2018'!Область_печати</vt:lpstr>
      <vt:lpstr>'на 1.04.2017'!Область_печати</vt:lpstr>
      <vt:lpstr>'на 1.06.2017'!Область_печати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2018-05-24T11:12:11Z</cp:lastPrinted>
  <dcterms:created xsi:type="dcterms:W3CDTF">2016-07-22T11:46:22Z</dcterms:created>
  <dcterms:modified xsi:type="dcterms:W3CDTF">2018-05-24T11:22:09Z</dcterms:modified>
</cp:coreProperties>
</file>