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81" firstSheet="2" activeTab="8"/>
  </bookViews>
  <sheets>
    <sheet name="Приложение №1 таб.№1" sheetId="1" r:id="rId1"/>
    <sheet name="Приложение №1 таб.№2" sheetId="2" r:id="rId2"/>
    <sheet name="Приложение № 2" sheetId="3" r:id="rId3"/>
    <sheet name="Приложение № 3 табл.№1" sheetId="4" r:id="rId4"/>
    <sheet name="Приложение № 3 табл.№2" sheetId="5" r:id="rId5"/>
    <sheet name="Приложение № 3 табл.№ 3 " sheetId="6" r:id="rId6"/>
    <sheet name="Приложение № 3 табл.№4" sheetId="7" r:id="rId7"/>
    <sheet name="Приложение № 4 табл.№ 1" sheetId="8" r:id="rId8"/>
    <sheet name="Приложение №4 табл.№ 2" sheetId="9" r:id="rId9"/>
    <sheet name="Приложение №5" sheetId="10" r:id="rId10"/>
    <sheet name="Приложение №6" sheetId="11" r:id="rId11"/>
    <sheet name="Приложение №9-1" sheetId="12" r:id="rId12"/>
    <sheet name="Приложение №9-2" sheetId="13" r:id="rId13"/>
    <sheet name="Приложение № 9-3" sheetId="14" r:id="rId14"/>
  </sheets>
  <definedNames>
    <definedName name="_xlnm.Print_Area" localSheetId="0">'Приложение №1 таб.№1'!$A$1:$Q$422</definedName>
    <definedName name="_xlnm.Print_Area" localSheetId="9">'Приложение №5'!$A$1:$F$121</definedName>
    <definedName name="_xlnm.Print_Area" localSheetId="10">'Приложение №6'!$A$1:$E$106</definedName>
    <definedName name="_xlnm.Print_Area" localSheetId="11">'Приложение №9-1'!$A$1:$E$17</definedName>
  </definedNames>
  <calcPr fullCalcOnLoad="1"/>
</workbook>
</file>

<file path=xl/sharedStrings.xml><?xml version="1.0" encoding="utf-8"?>
<sst xmlns="http://schemas.openxmlformats.org/spreadsheetml/2006/main" count="1537" uniqueCount="347">
  <si>
    <t>наименование базовой услуги или работы</t>
  </si>
  <si>
    <t>содержание услуги 1</t>
  </si>
  <si>
    <t>содержание услуги 2</t>
  </si>
  <si>
    <t>содержание услуги 3</t>
  </si>
  <si>
    <t>условия (формы) оказания услуги</t>
  </si>
  <si>
    <t>муниципальное бюджетное общеобразовательное учреждение «Ульяновский городской лицей при УлГТУ»</t>
  </si>
  <si>
    <t>Муниципальное бюджетное общеобразовательное учреждение «Гимназия № 1 имени В.И.Ленина» г. Ульяновска</t>
  </si>
  <si>
    <t>Муниципальное бюджетное общеобразовательное учреждение «Мариинская гимназия»</t>
  </si>
  <si>
    <t>муниципальное бюджетное общеобразовательное учреждение города Ульяновска "Средняя школа №5им. С.М. Кирова"</t>
  </si>
  <si>
    <t>муниципальное бюджетное общеобразовательное учреждение города Ульяновска "Средняя школа №6 им. И.Н.Ульянова"</t>
  </si>
  <si>
    <t>муниципальное бюджетное  общеобразовательное учреждение города Ульяновска «Кадетская школа № 7 им. В.В. Кашкадамовой»</t>
  </si>
  <si>
    <t>муниципальное бюджетное  общеобразовательное учреждение города Ульяновска «Средняя школа № 8 им. Н.В.Пономаревой»</t>
  </si>
  <si>
    <t>муниципальное бюджетное общеобразовательное учреждение города Ульяновска "Средняя школа №9"</t>
  </si>
  <si>
    <t>муниципальное бюджетное  общеобразовательное учреждение города Ульяновска «Средняя школа № 12»</t>
  </si>
  <si>
    <t xml:space="preserve">Муниципальное бюджетное общеобразовательное учреждение «Гимназия № 13» г. Ульяновска </t>
  </si>
  <si>
    <t>муниципальное бюджетное  общеобразовательное учреждение города Ульяновска «Средняя школа № 15 имени Героя Советского Союза Д.Я.Старостина»</t>
  </si>
  <si>
    <t>муниципальное общеобразовательное учреждение города Ульяновска "Средняя школа №17"</t>
  </si>
  <si>
    <t>Муниципальное автономное общеобразовательное учреждение многопрофильный лицей № 20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</si>
  <si>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</si>
  <si>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 xml:space="preserve">Муниципальное бюджетное общеобразовательное учреждение «Гимназия № 24» </t>
  </si>
  <si>
    <t>муниципальное общеобразовательное учреждение города Ульяновска "Средняя школа №25 им. Н.К.Крупской"</t>
  </si>
  <si>
    <t>муниципальное общеобразовательное учреждение "Средняя школа № 27"</t>
  </si>
  <si>
    <t xml:space="preserve">муниципальное бюджетное  общеобразовательное учреждение города Ульяновска «Средняя школа № 28» </t>
  </si>
  <si>
    <t>муниципальное бюджетное  общеобразовательное учреждение города Ульяновска «Средняя школа № 29»</t>
  </si>
  <si>
    <t>муниципальное бюджетное  общеобразовательное учреждение города Ульяновска «Средняя школа № 31 имени Героев Свири»</t>
  </si>
  <si>
    <t>муниципальное бюджетное общеобразовательное учреждение "Средняя школа №32"</t>
  </si>
  <si>
    <t>Муниципальное бюджетное общеобразовательное учреждение гимназия № 33</t>
  </si>
  <si>
    <t>Муниципальное автономное общеобразовательное учреждение  «Гимназия № 34»</t>
  </si>
  <si>
    <t>муниципальное бюджетное общеобразовательное учреждение города Ульяновска "Средняя школа №37"</t>
  </si>
  <si>
    <t xml:space="preserve">муниципальное бюджетное  общеобразовательное учреждение города Ульяновска «Средняя школа № 41» </t>
  </si>
  <si>
    <t>муниципальное бюджетное  общеобразовательное учреждение города Ульяновска «Средняя школа № 42»</t>
  </si>
  <si>
    <t>Муниципальное бюджетное общеобразовательное учреждение  гимназия № 44 им. Деева В.Н.</t>
  </si>
  <si>
    <t>муниципальное общеобразовательное учреждение "Средняя школа № 46 имени И.С.Полбина"</t>
  </si>
  <si>
    <t>муниципальное бюдлжетное общеобразовательное учреждение города Ульяновска "Средняя школа №48 имени Героя России Д.С.Кожемякина"</t>
  </si>
  <si>
    <t>муниципальное бюджетное  общеобразовательное учреждение города Ульяновска «Средняя школа № 49»</t>
  </si>
  <si>
    <t>муниципальное бюджетное  общеобразовательное учреждение города Ульяновска «Средняя школа № 50»</t>
  </si>
  <si>
    <t>муниципальное бюджетное  общеобразовательное учреждение города Ульяновска «Средняя школа № 52»</t>
  </si>
  <si>
    <t>муниципальное бюджетное общеобразовательное учреждение города Ульяновска "Средняя школа №53 имени заслуженого учителя Российской Федерации И.В.Исакова"</t>
  </si>
  <si>
    <t>муниципальное бюджетное  общеобразовательное учреждение города Ульяновска «Средняя школа № 55 с изучением культур народов Поволжья»</t>
  </si>
  <si>
    <t>муниципальное бюджетное  общеобразовательное учреждение города Ульяновска «Средняя школа № 56»</t>
  </si>
  <si>
    <t>муниципальное общеобразовательное учреждение города Ульяновска "Средняя школа №57"</t>
  </si>
  <si>
    <t>муниципальное бюджетное  общеобразовательное учреждение города Ульяновска «Средняя школа № 58» имени почетного гражданина Ульяновской области  Г.Д.Курнакова</t>
  </si>
  <si>
    <t>муниципальное бюджетное общеобразовательное учреждение гимназия № 59</t>
  </si>
  <si>
    <t>муниципальное бюджетное общеобразовательное учреждение города Ульяновска "Средняя школа №61"</t>
  </si>
  <si>
    <t>муниципальное бюджетное  общеобразовательное учреждение города Ульяновска «Средняя школа № 62»</t>
  </si>
  <si>
    <t>муниципальное бюджетное  общеобразовательное учреждение города Ульяновска «Средняя школа № 63»</t>
  </si>
  <si>
    <t>муниципальное бюджетное  общеобразовательное учреждение города Ульяновска «Средняя школа № 64»</t>
  </si>
  <si>
    <t>Муниципальное бюджетное общеобразовательное учреждение  «Гимназия № 65 им. Н.Сафронова»</t>
  </si>
  <si>
    <t>муниципальное общеобразовательное учреждение города Ульяновска "Средняя школа №66"</t>
  </si>
  <si>
    <t>муниципальное бюджетное  общеобразовательное учреждение города Ульяновска «Средняя школа № 70»</t>
  </si>
  <si>
    <t>муниципальное автономное  общеобразовательное учреждение города Ульяновска «Средняя школа № 72 с углубленным изучением отдельных предметов»</t>
  </si>
  <si>
    <t>муниципальное бюджетное  общеобразовательное учреждение города Ульяновска «Средняя школа № 73»</t>
  </si>
  <si>
    <t>муниципальное бюджетное  общеобразовательное учреждение города Ульяновска «Средняя школа № 74»</t>
  </si>
  <si>
    <t>муниципальное бюджетное  общеобразовательное учреждение города Ульяновска «Средняя школа № 75»</t>
  </si>
  <si>
    <t>муниципальное бюджетное  общеобразовательное учреждение города Ульяновска «Средняя школа № 76»</t>
  </si>
  <si>
    <t>муниципальное бюджетное  общеобразовательное учреждение города Ульяновска «Средняя школа № 78 имени первого Президента республики Азербайджан Гейдара Алиева»</t>
  </si>
  <si>
    <t>Муниципальное бюджетное общеобразовательное учреждение гимназия № 79</t>
  </si>
  <si>
    <t>муниципальное бюджетное  общеобразовательное учреждение города Ульяновска «Средняя школа № 81 имени Героя Советского Союза генерала Д.М.Карбышева»</t>
  </si>
  <si>
    <t>муниципальное общеобразовательное учреждение города Ульяновска "Средняя школа №82"</t>
  </si>
  <si>
    <t>муниципальное бюджетное  общеобразовательное учреждение города Ульяновска «Средняя школа № 83»</t>
  </si>
  <si>
    <t>муниципальное общеобразовательное учреждение города Ульяновска "Средняя школа №85"</t>
  </si>
  <si>
    <t>муниципальное бюджетное  общеобразовательное учреждение города Ульяновска «Средняя школа № 86 имени контр-адмирала И.И.Вареникина»</t>
  </si>
  <si>
    <t>Муниципальное автономное общеобразовательное учреждение «Авторский лицей Эдварса № 90»</t>
  </si>
  <si>
    <t>муниципальное бюджетное общеобразовательное учреждние "Плодовая средняя школа"</t>
  </si>
  <si>
    <t>муниципальное бюджетное общеобразовательное учреждение "Лаишевская средняя школа"</t>
  </si>
  <si>
    <t>муниципальное бюджетное общеобразовательное учреждение "Карлинская средняя школа"</t>
  </si>
  <si>
    <t>муниципальное общеобразовательное учреждение города Ульяновска "Отрадненская средняя школа"</t>
  </si>
  <si>
    <t>муниципальное общеобразовательное учреждение города Ульяновска "Кротовская средняя школа"</t>
  </si>
  <si>
    <t>ВСЕГО</t>
  </si>
  <si>
    <t xml:space="preserve">ВСЕГО: </t>
  </si>
  <si>
    <t>уникальный номер</t>
  </si>
  <si>
    <t>технический номер</t>
  </si>
  <si>
    <t>801012О.99.0.БА81АА00001</t>
  </si>
  <si>
    <t>34787000100400101005101</t>
  </si>
  <si>
    <t>801012О.99.0.БА81АА24001</t>
  </si>
  <si>
    <t>34787000100400201004101</t>
  </si>
  <si>
    <t>801012О.99.0.БА81АЦ60001</t>
  </si>
  <si>
    <t>34787000300300101005101</t>
  </si>
  <si>
    <t>801012О.99.0.БА81АЦ84001</t>
  </si>
  <si>
    <t>34787000300300201004101</t>
  </si>
  <si>
    <t>802111О.99.0.БА96АА00001</t>
  </si>
  <si>
    <t>35791000100400101009101</t>
  </si>
  <si>
    <t>802111О.99.0.БА96АА25001</t>
  </si>
  <si>
    <t>35791000100400201008101</t>
  </si>
  <si>
    <t>802111О.99.0.БА96АЧ08001</t>
  </si>
  <si>
    <t>35791000300300101009101</t>
  </si>
  <si>
    <t>802111О.99.0.БА96АЧ33001</t>
  </si>
  <si>
    <t>35791000300300201008101</t>
  </si>
  <si>
    <t>802112О.99.0.ББ11АЛ26001</t>
  </si>
  <si>
    <t>36794000200300101007101</t>
  </si>
  <si>
    <t>802112О.99.0.ББ11АЧ08001</t>
  </si>
  <si>
    <t>36794000300300101006101</t>
  </si>
  <si>
    <t>802112О.99.0.ББ11АЧ33001</t>
  </si>
  <si>
    <t>36794000300300201005101</t>
  </si>
  <si>
    <t>муниципальное бюджетное общеобразовательное учреждение «Лицей  № 40  при Ульяновском государственном университете"</t>
  </si>
  <si>
    <t>муниципальное бюджетное общеобразовательное учреждение города Ульяновска "Средняя школа №47 имени И.Я.Яковлева"</t>
  </si>
  <si>
    <t>муниципальное бюджетное  общеобразовательное учреждение города Ульяновска «Средняя школа №10 имени Героя Советского Союза И.П.Громова»</t>
  </si>
  <si>
    <t>Наименование образовательной организации</t>
  </si>
  <si>
    <t>Объем муниципальной услуги - число обучающихся (человек)</t>
  </si>
  <si>
    <t>Таблица № 1</t>
  </si>
  <si>
    <t>004 обучающиеся с ограниченными возможностями здоровья (ОВЗ)</t>
  </si>
  <si>
    <t>001 адаптированная образовательная программа</t>
  </si>
  <si>
    <t>001 не указано</t>
  </si>
  <si>
    <t>002 проходящие обучение по состоянию здоровья на дому</t>
  </si>
  <si>
    <t>003 обучающиеся за исключением обучающихся с ограниченными возможностями здоровья (ОВЗ) и детей-инвалидов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</si>
  <si>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</si>
  <si>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003 не указано</t>
  </si>
  <si>
    <t>01 Очная</t>
  </si>
  <si>
    <t>2021 год</t>
  </si>
  <si>
    <t>Итого</t>
  </si>
  <si>
    <t xml:space="preserve">муниципальное бюджетное общеобразовательное учреждение "Средняя школа №21" </t>
  </si>
  <si>
    <t>муниципальное бюджетное общеобразовательное учреждение города Ульяновска "Средняя школа №35"</t>
  </si>
  <si>
    <t>Муниципальное автономное общеобразовательное учреждение "Физико-математический лицей №38 г.Ульяновска"</t>
  </si>
  <si>
    <t>муниципальное автономное общеобразовательное учреждение "Лингвистическая гимназия"</t>
  </si>
  <si>
    <t>Муниципальное общеобразовательное учреждение "Многопрофильный лицей №11 им. В.Г.Мендельсона"</t>
  </si>
  <si>
    <t>Муниципальное бюджетное общеобразовательное учреждение гимназия №30</t>
  </si>
  <si>
    <t>муниципальное бюджетное общеобразовательное учреждение города Ульяновска "Начальная школа №200"</t>
  </si>
  <si>
    <t>Муниципальное бюджетное  общеобразовательное учреждение "Пригородная средняя школа "</t>
  </si>
  <si>
    <t>муниципальное бюджетное общеобразовательное учреждение "Баратаевская средняя школа"</t>
  </si>
  <si>
    <t>2</t>
  </si>
  <si>
    <t>3</t>
  </si>
  <si>
    <t>муниципальное бюджетное общеобразовательное учреждение города Ульяновска "Губернаторский лицей № 100"</t>
  </si>
  <si>
    <t>1.Общеобразовательные организации</t>
  </si>
  <si>
    <t>34.787.0 Реализация основных общеобразовательных программ начального общего образования</t>
  </si>
  <si>
    <t>35.791.0 Реализация основных общеобразовательных программ основного общего образования</t>
  </si>
  <si>
    <t>36.794.0 Реализация основных общеобразовательных программ среднего общего образования</t>
  </si>
  <si>
    <t>муниципальное бюджетное  общеобразовательное учреждение города Ульяновска «Лицей при УлГТУ № 45»</t>
  </si>
  <si>
    <t>2022 год</t>
  </si>
  <si>
    <t>муниципальное бюджетное общеобразовательное учреждение города Ульяновска "Средняя школа №5 им. С.М. Кирова"</t>
  </si>
  <si>
    <t>Муниципальное бюджетное общеобразовательное учреждение "Луговская основная школа" имени Героя Советского Союза М.П.Хваткова</t>
  </si>
  <si>
    <t>муниципальное общеобразовательное учреждние города Ульяновска "Средняя школа №69" имени А.А.Туполева</t>
  </si>
  <si>
    <t>муниципальное бюджетное общеобразовательное учреждение города Ульяновска "Средняя школа №51 имени А.М.Аблукова"</t>
  </si>
  <si>
    <t xml:space="preserve">1.1. Реализация основных общеобразовательных программ общего образования </t>
  </si>
  <si>
    <t>Муниципальное бюджетное общеобразовательное учреждение  «Гимназия № 34»</t>
  </si>
  <si>
    <t>муниципальное бюджетное общеобразовательное учреждение города Ульяновска "Губернаторский инженерный лицей №102"</t>
  </si>
  <si>
    <t>Таблица № 2</t>
  </si>
  <si>
    <t>Объем муниципальной услуги - число обучающихся, человек</t>
  </si>
  <si>
    <t>005 проходящие обучение в общеобразовательных организациях, созданных при исправительных учреждениях уголовно-исполнительной системы</t>
  </si>
  <si>
    <t>05 Очно-заочная</t>
  </si>
  <si>
    <t>09 Заочная</t>
  </si>
  <si>
    <t>802111О.99.0.БА96АЧ16001</t>
  </si>
  <si>
    <t>802111О.99.0.БА96АШ12001</t>
  </si>
  <si>
    <t>802111О.99.0.БА96АШ16001</t>
  </si>
  <si>
    <t>802112О.99.0.ББ11АЧ12001</t>
  </si>
  <si>
    <t>802112О.99.0.ББ11АЧ16001</t>
  </si>
  <si>
    <t>802112О.99.0.ББ11АШ08001</t>
  </si>
  <si>
    <t>802112О.99.0.ББ11АШ12001</t>
  </si>
  <si>
    <t>802112О.99.0.ББ11АШ16001</t>
  </si>
  <si>
    <t>35791000300300105005101</t>
  </si>
  <si>
    <t>35791000300300109001101</t>
  </si>
  <si>
    <t>35791000300300505001101</t>
  </si>
  <si>
    <t>35791000300300509007101</t>
  </si>
  <si>
    <t>36794000300300105002101</t>
  </si>
  <si>
    <t>36794000300300109008101</t>
  </si>
  <si>
    <t>36794000300300501002101</t>
  </si>
  <si>
    <t>36794000300300505008101</t>
  </si>
  <si>
    <t>36794000300300509004101</t>
  </si>
  <si>
    <t>муниципальное бюджетное общеобразовательное учреждение города Ульяновска "Открытая (сменная ) школа № 4"</t>
  </si>
  <si>
    <t>муниципальное бюджетное общеобразовательное учреждение города Ульяновска "Вечерняя (сменная ) школа №7"</t>
  </si>
  <si>
    <t>муниципальное бюджетное общеобразовательное учреждение города Ульяновска "Вечерняя (сменная ) школа №9"</t>
  </si>
  <si>
    <t>муниципальное бюджетное общеобразовательное учреждение города Ульяновска "Вечерняя (сменная ) школа №15"</t>
  </si>
  <si>
    <t>муниципальное бюджетное общеобразовательное учреждение города Ульяновска "Губернаторский лицей № 101 имени Народного учителя Российской Федерации Ю.И.Латышева" при ФГБОУ ВО "УлГПУ им. И.Н. Ульянова"</t>
  </si>
  <si>
    <t>Муниципальное бюджетное общеобразовательное учреждение «Гимназия № 13»</t>
  </si>
  <si>
    <t>муниципальное бюджетное общеобразовательное учреждение города Ульяновска "Начальная школа №200 имени Героя Советского Союза А.В.Горбатова"</t>
  </si>
  <si>
    <t>Муниципальное бюджетное общеобразовательное учреждение "Гимназия № 30 им.Железной Дивизии"</t>
  </si>
  <si>
    <t xml:space="preserve">муниципальное бюджетное  общеобразовательное учреждение города Ульяновска «Средняя школа № 41 имени генерал-лейтенанта А.Ф.Казанкина" </t>
  </si>
  <si>
    <t>муниципальное бюджетное  общеобразовательное учреждение города Ульяновска «Средняя школа № 50» имени Д.С.Сухорукова"</t>
  </si>
  <si>
    <t>муниципальное бюджетное  общеобразовательное учреждение города Ульяновска «Средняя школа № 75» имени В.М.Маргелова</t>
  </si>
  <si>
    <t>муниципальное бюджетное  общеобразовательное учреждение города Ульяновска «Средняя школа № 74 имени дважды Героя Советского Союза генерал-лейтенанта В.А.Глазунова"</t>
  </si>
  <si>
    <r>
      <t>802111</t>
    </r>
    <r>
      <rPr>
        <sz val="8"/>
        <color indexed="8"/>
        <rFont val="PT Astra Serif"/>
        <family val="1"/>
      </rPr>
      <t>О.99.0.БА96АЧ12001</t>
    </r>
  </si>
  <si>
    <t>2023 год</t>
  </si>
  <si>
    <t>2024 год</t>
  </si>
  <si>
    <t>1.2. Реализация дополнительных общеобразовательных программ</t>
  </si>
  <si>
    <t>Объем муниципальной услуги - число человеко-часов (человеко-час)</t>
  </si>
  <si>
    <t>42.Г42.0 Реализация дополнительных общеобразовательных программ</t>
  </si>
  <si>
    <t>не указано</t>
  </si>
  <si>
    <t>001 технической направленности</t>
  </si>
  <si>
    <t>002 естественнонаучной направленности</t>
  </si>
  <si>
    <t>003 физкультурно-спортивной направленности</t>
  </si>
  <si>
    <t>004 художественной направленности</t>
  </si>
  <si>
    <t>005 туристско-краеведческой направленности</t>
  </si>
  <si>
    <t>006 социально-педагогической направленности</t>
  </si>
  <si>
    <t>028 дети за исключением детей с ограниченными возможностями здоровья (ОВЗ) и детей -инвалидов</t>
  </si>
  <si>
    <t>804200О.99.0.ББ52АЖ72000</t>
  </si>
  <si>
    <t>804200О.99.0.ББ52АЖ96000</t>
  </si>
  <si>
    <t>804200О.99.0.ББ52АЗ20000</t>
  </si>
  <si>
    <t>804200О.99.0.ББ52АЗ44000</t>
  </si>
  <si>
    <t>804200О.99.0.ББ52АЗ68000</t>
  </si>
  <si>
    <t>804200О.99.0.ББ52АЗ92000</t>
  </si>
  <si>
    <t>42Г42002800300101003100</t>
  </si>
  <si>
    <t>42Г42002800300201002100</t>
  </si>
  <si>
    <t>42Г42002800300301001100</t>
  </si>
  <si>
    <t>42Г42002800300401000100</t>
  </si>
  <si>
    <t>42Г42002800300501009100</t>
  </si>
  <si>
    <t>42Г42002800300601008100</t>
  </si>
  <si>
    <t xml:space="preserve"> Всего человеко-часов </t>
  </si>
  <si>
    <t>из них ПФДО</t>
  </si>
  <si>
    <t>Муниципальное бюджетное общеобразовательное  учреждение лицей при УлГТУ</t>
  </si>
  <si>
    <t>ИТОГО</t>
  </si>
  <si>
    <t>муниципальное бюджетное общеобразовательное учреждение города Ульяновска "Гимназия № 6 им. И.Н.Ульянова"</t>
  </si>
  <si>
    <t>муниципальное бюджетное  общеобразовательное учреждение города Ульяновска «Средняя школа № 76 имени Хо Ши Мина»</t>
  </si>
  <si>
    <t>муниципальное бюджетное общеобразовательное учреждние "Плодовая средняя школа имени Н.А.Волкова"</t>
  </si>
  <si>
    <t>муниципальное бюджетное общеобразовательное учреждение города Ульяновска "Губернаторский лицей № 102"</t>
  </si>
  <si>
    <t>Таблица №  1</t>
  </si>
  <si>
    <t>Объем муниципальной услуги - количество человек (человек)</t>
  </si>
  <si>
    <t>10.028.0 Организация отдыха детей и молодежи</t>
  </si>
  <si>
    <t>02 в каникулярное время с дневным пребыванием</t>
  </si>
  <si>
    <t>920700О.99.0.АЗ22АА01001</t>
  </si>
  <si>
    <t>10028000000000002005101</t>
  </si>
  <si>
    <t xml:space="preserve">палаточного типа </t>
  </si>
  <si>
    <t>01 в каникулярное время с круглосуточным пребыванием</t>
  </si>
  <si>
    <t>920700О.99.0.АЗ22АА00001</t>
  </si>
  <si>
    <t>10028000000000001006101</t>
  </si>
  <si>
    <t>муниципальное бюджетное учреждение дополнительного образования  города Ульяновска «Детский оздоровительно-образовательный центр  «Огонёк»</t>
  </si>
  <si>
    <t>муниципальное автономное учреждение дополнительного образования города Ульяновска «Детский оздоровительно-образовательный центр им. Деева»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</si>
  <si>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</si>
  <si>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учреждение дополнительного образования города Ульяновска "Центр развития творчества детей и юношества им. А.Матросова"</t>
  </si>
  <si>
    <t>муниципальное бюджетное учреждение дополнительного образования города Ульяновска "Центр детского творчества № 4"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</si>
  <si>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</si>
  <si>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</si>
  <si>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учреждение дополнительного образования города Ульяновска "Центр детского творчества № 2"</t>
  </si>
  <si>
    <t>муниципальное бюджетное учреждение дополнительного образования города Ульяновска "Детско-юношеский центр "Планета"</t>
  </si>
  <si>
    <t>муниципальное бюджетное учреждение дополнительного образования города Ульяновска "Центр детского технического творчества № 1"</t>
  </si>
  <si>
    <t>муниципальное бюджетное учреждение дополнительного образования города Ульяновска "Центр детского творчества № 1"</t>
  </si>
  <si>
    <t>муниципальное бюджетное учреждение дополнительного образования города Ульяновска "Центр детского творчества № 5"</t>
  </si>
  <si>
    <t>муниципальное бюджетное учреждение дополнительного образования города Ульяновска "Детский эколого-биологический центр"</t>
  </si>
  <si>
    <t>Таблица №1</t>
  </si>
  <si>
    <t>Всего обучающихся</t>
  </si>
  <si>
    <t>МБУ ДО ЦДТ</t>
  </si>
  <si>
    <t>МБУ ДО ЦДТ №1</t>
  </si>
  <si>
    <t>МБУ ДО ЦДТ №2</t>
  </si>
  <si>
    <t>МБУ ДО ДЮЦ № 3</t>
  </si>
  <si>
    <t>МБУ ДО ЦДТ № 4</t>
  </si>
  <si>
    <t>МБУ ДО ЦДТ №5</t>
  </si>
  <si>
    <t>МБУ ДО ЦДТ №6</t>
  </si>
  <si>
    <t>МБУ ДО ЦРТД и Ю</t>
  </si>
  <si>
    <t xml:space="preserve">МБУ ДО ЦДТТ №1 </t>
  </si>
  <si>
    <t>МБУ ДО ДЭБЦ</t>
  </si>
  <si>
    <t>МБУ ДО ДДЮЦ "Планета"</t>
  </si>
  <si>
    <t>МБОУ ДО ДООЦ "Огонек"</t>
  </si>
  <si>
    <t>МАОУ ДО ДООЦ им.Деева</t>
  </si>
  <si>
    <t>Таблица №2</t>
  </si>
  <si>
    <t>Объем муниципальной услуги-число человеко-часов (человеко-час)</t>
  </si>
  <si>
    <t>Наименование базовой услуги или работы</t>
  </si>
  <si>
    <t>Содержание услуги 1</t>
  </si>
  <si>
    <t xml:space="preserve">005   дети с ограниченными возможностями здоровья (ОВЗ) </t>
  </si>
  <si>
    <t>Содержание услуги 2</t>
  </si>
  <si>
    <t>Содержание услуги 3</t>
  </si>
  <si>
    <t>01 очная</t>
  </si>
  <si>
    <t>804200О.99.0.ББ52АМ76000</t>
  </si>
  <si>
    <t>804200О.99.0.ББ52АН00000</t>
  </si>
  <si>
    <t>804200О.99.0.ББ52АН24000</t>
  </si>
  <si>
    <t>804200О.99.0.ББ52АН48000</t>
  </si>
  <si>
    <t>804200О.99.0.ББ52АН72000</t>
  </si>
  <si>
    <t>804200О.99.0.ББ52АН96000</t>
  </si>
  <si>
    <t>42Г42003000100101003100</t>
  </si>
  <si>
    <t>42Г42003000100201002100</t>
  </si>
  <si>
    <t>42Г42003000100301001100</t>
  </si>
  <si>
    <t>42Г42003000100401000100</t>
  </si>
  <si>
    <t>42Г42003000100501009100</t>
  </si>
  <si>
    <t>42Г42003000100601008100</t>
  </si>
  <si>
    <t xml:space="preserve">МБУ ДО ДЮЦ №3 </t>
  </si>
  <si>
    <t>МБУ ДО ЦДТ №4</t>
  </si>
  <si>
    <t>МБУ ДО ЦДТТ №1</t>
  </si>
  <si>
    <t>МБУ ДО ДООЦ "Огонек"</t>
  </si>
  <si>
    <t>МБУ ДО ДООЦ им.Деева</t>
  </si>
  <si>
    <t>Таблица №3</t>
  </si>
  <si>
    <t xml:space="preserve"> дети с ограниченными возможностями здоровья (ОВЗ), обучающиеся по состоянию здоровья по месту жительства </t>
  </si>
  <si>
    <t>очная</t>
  </si>
  <si>
    <t>804200О.99.0.ББ52АР84000</t>
  </si>
  <si>
    <t>804200О.99.0.ББ52АС08000</t>
  </si>
  <si>
    <t>804200О.99.0.ББ52АС32000</t>
  </si>
  <si>
    <t>42Г42003100100401009100</t>
  </si>
  <si>
    <t>42Г42003100100501008100</t>
  </si>
  <si>
    <t>42Г42003100100601007100</t>
  </si>
  <si>
    <t>Таблица №4</t>
  </si>
  <si>
    <t>032 дети-инвалиды, обучающиеся по состоянию здоровья по месту жительства</t>
  </si>
  <si>
    <t>804200О.99.0.ББ52АУ96000</t>
  </si>
  <si>
    <t>804200О.99.0.ББ52АФ20000</t>
  </si>
  <si>
    <t>804200О.99.0.ББ52АФ68000</t>
  </si>
  <si>
    <t>42Г42003200100301009100</t>
  </si>
  <si>
    <t>42Г42003200100401008100</t>
  </si>
  <si>
    <t>42Г42003200100601006100</t>
  </si>
  <si>
    <t>50.Д.45.0 Реализация основных общеобразовательных программ дошкольного образования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</si>
  <si>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</si>
  <si>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</si>
  <si>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003 От 3 лет до 8 лет</t>
  </si>
  <si>
    <t>условия (формы) оказания услуги 1</t>
  </si>
  <si>
    <t>условия (формы) оказания услуги 2</t>
  </si>
  <si>
    <t>06 группа полного дня</t>
  </si>
  <si>
    <t>801011О.99.0.БВ24ВТ22000</t>
  </si>
  <si>
    <t>801011О.99.0.БВ24ВУ42000</t>
  </si>
  <si>
    <t>50Д45000300300201061100</t>
  </si>
  <si>
    <t>50Д45000300300301060100</t>
  </si>
  <si>
    <t>Муниципальное бюджетное общеобразовательное учреждение "Луговская основная школа"имени Героя Советского Союза М.П.Хваткова</t>
  </si>
  <si>
    <t>муниципальное бюджетное общеобразовательное учреждение города Ульяновска "Губернаторский лицей № 101"</t>
  </si>
  <si>
    <t>Объем муниципальной услуги - число человеко-дней пребывания (человеко-день)</t>
  </si>
  <si>
    <t>50.785.0 Присмотр и уход</t>
  </si>
  <si>
    <t>011 физические лица за исключением льготных категорий</t>
  </si>
  <si>
    <t>853211О.99.0.БВ19АА50000</t>
  </si>
  <si>
    <t>853211О.99.0.БВ19АА56000</t>
  </si>
  <si>
    <t>50785001100200006005100</t>
  </si>
  <si>
    <t>50785001100300006003100</t>
  </si>
  <si>
    <t>50.Г52.0 Психолого-медико-педагогическое обследование детей</t>
  </si>
  <si>
    <t>03 в центре психолого-педагогической, медицинской и социальной помощи</t>
  </si>
  <si>
    <t>08 в центре психолого-педагогической, медицинской и социальной помощи</t>
  </si>
  <si>
    <t>853212О.99.0.БВ20АА02001</t>
  </si>
  <si>
    <t>880900О.99.0.БА84АА02000</t>
  </si>
  <si>
    <t>50Г52000000000003007101</t>
  </si>
  <si>
    <t>34Г52000000000008008100</t>
  </si>
  <si>
    <t>Муниципальное бюджетное образовательное учреждение  «Центр психолого - медико-социального сопровождения «Росток»</t>
  </si>
  <si>
    <t>50.Г54.0 Коррекционно-развивающая, компенсирующая и логопедическая помощь обучающимся</t>
  </si>
  <si>
    <t>853212О.99.0.БВ22АА02001</t>
  </si>
  <si>
    <t>880900О.99.0.БА86АА02000</t>
  </si>
  <si>
    <t>50Г54000000000003005101</t>
  </si>
  <si>
    <t>34Г54000000000008006100</t>
  </si>
  <si>
    <t>Объем муниципальной услуги - число обучающихся, их родителей (законных представителей) и педагогических работников (человек)</t>
  </si>
  <si>
    <t>50.Г53.0. Психолого-педагогическое консультирование обучающихся, их родителей (законных представителей) и педагогических работников</t>
  </si>
  <si>
    <t>853212О.99.0.БВ21АА02003</t>
  </si>
  <si>
    <t>880900О.99.0.БА85АА02000</t>
  </si>
  <si>
    <t>50Г53000000000003006103</t>
  </si>
  <si>
    <t>34Г53000000000008007100</t>
  </si>
  <si>
    <t>801011О.99.0.БВ24АВ42000</t>
  </si>
  <si>
    <t>50Д45000100400301060100</t>
  </si>
  <si>
    <t>003 от 3 лет до 8 лет</t>
  </si>
  <si>
    <t>Адаптированная образовательная программа</t>
  </si>
  <si>
    <t>Обучающиеся с ограниченными возможностями здоровья (ОВЗ)</t>
  </si>
  <si>
    <t>2. Реализация дополнительных общеобразовательных программ</t>
  </si>
  <si>
    <t>3. Организация отдыха детей и молодежи</t>
  </si>
  <si>
    <t>4. Реализация основных общеобразовательных программ дошкольного образования</t>
  </si>
  <si>
    <t>5. Присмотр и уход</t>
  </si>
  <si>
    <t>6. Прочие организации в области образования</t>
  </si>
  <si>
    <t>6.1 Психолого-медико-педагогическое обследование детей</t>
  </si>
  <si>
    <t>6.2 Коррекционно-развивающая, компенсирующая и логопедическая помощь обучающимся</t>
  </si>
  <si>
    <t>6.3. Психолого-педагогическое консультирование обучающихся, их родителей (законных представителей) и педагогических работников</t>
  </si>
  <si>
    <t>Приложение № 1 к приказу  от  28.12.2021 №1409</t>
  </si>
  <si>
    <t>Приложение № 2 к приказу  от  28.12.2021 № 1409</t>
  </si>
  <si>
    <t>Приложение № 4 к приказу от 28.12.2021 №1409</t>
  </si>
  <si>
    <t>Приложение № 4 к приказу от 28.12.2021 № 1409</t>
  </si>
  <si>
    <t xml:space="preserve">Приложение № 3 к приказу от 28.12.2021 № 1409 </t>
  </si>
  <si>
    <t>Приложение № 3 к приказу от 28.12.2021 №1409</t>
  </si>
  <si>
    <t>Приложение № 3 к приказу от 28.12.2021 № 1409</t>
  </si>
  <si>
    <t>Приложение № 5 к приказу от 28.12.2021 №1409</t>
  </si>
  <si>
    <t>Приложение № 6 к приказу от 28.12.2021 №1409</t>
  </si>
  <si>
    <t>Приложение № 9 к приказу от 28.12.2021 №1409</t>
  </si>
  <si>
    <t>Приложение № 9-2 к приказу от 28.12.2021 №1409</t>
  </si>
  <si>
    <t>Приложение № 9-3 к приказу от 28.12.2021 1409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</si>
</sst>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sz val="8"/>
      <color indexed="8"/>
      <name val="PT Astra Serif"/>
      <family val="1"/>
    </font>
    <font>
      <b/>
      <sz val="8"/>
      <color indexed="8"/>
      <name val="PT Astra Serif"/>
      <family val="1"/>
    </font>
    <font>
      <sz val="8"/>
      <name val="PT Astra Serif"/>
      <family val="1"/>
    </font>
    <font>
      <b/>
      <sz val="11"/>
      <name val="PT Astra Serif"/>
      <family val="1"/>
    </font>
    <font>
      <sz val="10"/>
      <name val="Arial"/>
      <family val="2"/>
    </font>
    <font>
      <b/>
      <sz val="9"/>
      <name val="PT Astra Serif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T Astra Serif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PT Astra Serif"/>
      <family val="1"/>
    </font>
    <font>
      <sz val="9"/>
      <name val="Times New Roman"/>
      <family val="1"/>
    </font>
    <font>
      <sz val="10"/>
      <name val="PT Astra Serif"/>
      <family val="1"/>
    </font>
    <font>
      <sz val="9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10"/>
      <name val="PT Astra Serif"/>
      <family val="1"/>
    </font>
    <font>
      <b/>
      <sz val="8"/>
      <color indexed="8"/>
      <name val="Calibri"/>
      <family val="2"/>
    </font>
    <font>
      <b/>
      <sz val="9"/>
      <color indexed="8"/>
      <name val="PT Astra Serif"/>
      <family val="1"/>
    </font>
    <font>
      <sz val="8"/>
      <color indexed="10"/>
      <name val="PT Astra Serif"/>
      <family val="1"/>
    </font>
    <font>
      <b/>
      <sz val="12"/>
      <color indexed="10"/>
      <name val="Calibri"/>
      <family val="2"/>
    </font>
    <font>
      <sz val="11"/>
      <color indexed="8"/>
      <name val="PT Astra Serif"/>
      <family val="2"/>
    </font>
    <font>
      <sz val="14"/>
      <color indexed="8"/>
      <name val="Times New Roman"/>
      <family val="1"/>
    </font>
    <font>
      <b/>
      <sz val="12"/>
      <color indexed="8"/>
      <name val="PT Astra Serif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PT Astra Serif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PT Astra Serif"/>
      <family val="2"/>
    </font>
    <font>
      <b/>
      <sz val="8"/>
      <color rgb="FFFF0000"/>
      <name val="PT Astra Serif"/>
      <family val="1"/>
    </font>
    <font>
      <b/>
      <sz val="8"/>
      <color theme="1"/>
      <name val="Calibri"/>
      <family val="2"/>
    </font>
    <font>
      <b/>
      <sz val="9"/>
      <color theme="1"/>
      <name val="PT Astra Serif"/>
      <family val="1"/>
    </font>
    <font>
      <b/>
      <sz val="8"/>
      <color theme="1"/>
      <name val="PT Astra Serif"/>
      <family val="1"/>
    </font>
    <font>
      <sz val="9"/>
      <color theme="1"/>
      <name val="PT Astra Serif"/>
      <family val="1"/>
    </font>
    <font>
      <sz val="8"/>
      <color rgb="FFFF0000"/>
      <name val="PT Astra Serif"/>
      <family val="1"/>
    </font>
    <font>
      <b/>
      <sz val="12"/>
      <color rgb="FFFF0000"/>
      <name val="Calibri"/>
      <family val="2"/>
    </font>
    <font>
      <sz val="11"/>
      <color theme="1"/>
      <name val="PT Astra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PT Astra Serif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PT Astra Serif"/>
      <family val="1"/>
    </font>
    <font>
      <b/>
      <sz val="11"/>
      <color theme="1"/>
      <name val="PT Astra Serif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74" fillId="0" borderId="0" xfId="52" applyFont="1">
      <alignment/>
      <protection/>
    </xf>
    <xf numFmtId="0" fontId="74" fillId="0" borderId="0" xfId="52" applyFont="1" applyFill="1">
      <alignment/>
      <protection/>
    </xf>
    <xf numFmtId="0" fontId="75" fillId="0" borderId="0" xfId="0" applyFont="1" applyAlignment="1">
      <alignment/>
    </xf>
    <xf numFmtId="0" fontId="74" fillId="0" borderId="0" xfId="52" applyFont="1" applyAlignment="1">
      <alignment wrapText="1"/>
      <protection/>
    </xf>
    <xf numFmtId="0" fontId="76" fillId="0" borderId="0" xfId="52" applyFont="1" applyFill="1" applyAlignment="1">
      <alignment horizontal="center" vertical="center" wrapText="1"/>
      <protection/>
    </xf>
    <xf numFmtId="0" fontId="74" fillId="0" borderId="0" xfId="52" applyFont="1" applyAlignment="1">
      <alignment vertical="center" wrapText="1"/>
      <protection/>
    </xf>
    <xf numFmtId="0" fontId="74" fillId="0" borderId="0" xfId="52" applyFont="1" applyAlignment="1">
      <alignment horizontal="left" vertical="top" wrapText="1"/>
      <protection/>
    </xf>
    <xf numFmtId="0" fontId="77" fillId="0" borderId="0" xfId="52" applyFont="1" applyAlignment="1">
      <alignment horizontal="left" vertical="top" wrapText="1"/>
      <protection/>
    </xf>
    <xf numFmtId="0" fontId="74" fillId="0" borderId="0" xfId="52" applyFont="1" applyAlignment="1">
      <alignment horizontal="left" vertical="center" wrapText="1"/>
      <protection/>
    </xf>
    <xf numFmtId="0" fontId="76" fillId="0" borderId="0" xfId="52" applyFont="1" applyFill="1" applyAlignment="1">
      <alignment horizontal="center" vertical="center"/>
      <protection/>
    </xf>
    <xf numFmtId="3" fontId="74" fillId="0" borderId="0" xfId="52" applyNumberFormat="1" applyFont="1" applyAlignment="1">
      <alignment vertical="center"/>
      <protection/>
    </xf>
    <xf numFmtId="0" fontId="75" fillId="0" borderId="0" xfId="0" applyFont="1" applyFill="1" applyAlignment="1">
      <alignment/>
    </xf>
    <xf numFmtId="0" fontId="78" fillId="0" borderId="0" xfId="52" applyFont="1" applyAlignment="1">
      <alignment/>
      <protection/>
    </xf>
    <xf numFmtId="0" fontId="79" fillId="0" borderId="0" xfId="52" applyFont="1" applyAlignment="1">
      <alignment/>
      <protection/>
    </xf>
    <xf numFmtId="0" fontId="75" fillId="0" borderId="0" xfId="52" applyFont="1">
      <alignment/>
      <protection/>
    </xf>
    <xf numFmtId="0" fontId="80" fillId="0" borderId="0" xfId="52" applyFont="1">
      <alignment/>
      <protection/>
    </xf>
    <xf numFmtId="0" fontId="75" fillId="0" borderId="10" xfId="52" applyFont="1" applyBorder="1" applyAlignment="1">
      <alignment horizontal="center"/>
      <protection/>
    </xf>
    <xf numFmtId="0" fontId="75" fillId="0" borderId="11" xfId="52" applyFont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75" fillId="0" borderId="11" xfId="52" applyFont="1" applyFill="1" applyBorder="1" applyAlignment="1">
      <alignment horizontal="center" vertical="top" wrapText="1"/>
      <protection/>
    </xf>
    <xf numFmtId="0" fontId="75" fillId="0" borderId="11" xfId="52" applyFont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49" fontId="75" fillId="0" borderId="11" xfId="52" applyNumberFormat="1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top" wrapText="1"/>
      <protection/>
    </xf>
    <xf numFmtId="49" fontId="75" fillId="0" borderId="11" xfId="52" applyNumberFormat="1" applyFont="1" applyFill="1" applyBorder="1" applyAlignment="1">
      <alignment horizontal="center" vertical="center" wrapText="1"/>
      <protection/>
    </xf>
    <xf numFmtId="0" fontId="75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3" fontId="75" fillId="0" borderId="13" xfId="58" applyNumberFormat="1" applyFont="1" applyFill="1" applyBorder="1" applyAlignment="1">
      <alignment horizontal="center" vertical="center" wrapText="1"/>
      <protection/>
    </xf>
    <xf numFmtId="3" fontId="79" fillId="0" borderId="11" xfId="58" applyNumberFormat="1" applyFont="1" applyFill="1" applyBorder="1" applyAlignment="1">
      <alignment horizontal="center" vertical="center" wrapText="1"/>
      <protection/>
    </xf>
    <xf numFmtId="3" fontId="75" fillId="0" borderId="11" xfId="58" applyNumberFormat="1" applyFont="1" applyFill="1" applyBorder="1" applyAlignment="1">
      <alignment horizontal="center" vertical="center" wrapText="1"/>
      <protection/>
    </xf>
    <xf numFmtId="3" fontId="75" fillId="0" borderId="11" xfId="58" applyNumberFormat="1" applyFont="1" applyFill="1" applyBorder="1" applyAlignment="1">
      <alignment horizontal="center" vertical="center"/>
      <protection/>
    </xf>
    <xf numFmtId="3" fontId="81" fillId="0" borderId="11" xfId="58" applyNumberFormat="1" applyFont="1" applyFill="1" applyBorder="1" applyAlignment="1">
      <alignment horizontal="center" vertical="center"/>
      <protection/>
    </xf>
    <xf numFmtId="3" fontId="75" fillId="0" borderId="13" xfId="58" applyNumberFormat="1" applyFont="1" applyFill="1" applyBorder="1" applyAlignment="1">
      <alignment horizontal="center" vertical="center"/>
      <protection/>
    </xf>
    <xf numFmtId="3" fontId="79" fillId="0" borderId="11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74" fillId="0" borderId="0" xfId="52" applyNumberFormat="1" applyFont="1">
      <alignment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0" fillId="0" borderId="0" xfId="56" applyAlignment="1">
      <alignment vertical="top" wrapText="1"/>
      <protection/>
    </xf>
    <xf numFmtId="0" fontId="0" fillId="0" borderId="0" xfId="56" applyAlignment="1">
      <alignment horizontal="left" vertical="top" wrapText="1"/>
      <protection/>
    </xf>
    <xf numFmtId="0" fontId="0" fillId="0" borderId="0" xfId="56" applyBorder="1" applyAlignment="1">
      <alignment wrapText="1"/>
      <protection/>
    </xf>
    <xf numFmtId="0" fontId="82" fillId="0" borderId="0" xfId="56" applyFont="1" applyAlignment="1">
      <alignment horizontal="center" vertical="center"/>
      <protection/>
    </xf>
    <xf numFmtId="0" fontId="78" fillId="0" borderId="0" xfId="56" applyFont="1" applyAlignment="1">
      <alignment/>
      <protection/>
    </xf>
    <xf numFmtId="0" fontId="80" fillId="0" borderId="0" xfId="56" applyFont="1">
      <alignment/>
      <protection/>
    </xf>
    <xf numFmtId="0" fontId="80" fillId="0" borderId="0" xfId="56" applyFont="1" applyAlignment="1">
      <alignment horizontal="right"/>
      <protection/>
    </xf>
    <xf numFmtId="0" fontId="80" fillId="0" borderId="0" xfId="56" applyFont="1" applyAlignment="1">
      <alignment horizontal="center"/>
      <protection/>
    </xf>
    <xf numFmtId="0" fontId="75" fillId="0" borderId="11" xfId="56" applyFont="1" applyBorder="1" applyAlignment="1">
      <alignment horizontal="left" wrapText="1"/>
      <protection/>
    </xf>
    <xf numFmtId="0" fontId="75" fillId="0" borderId="11" xfId="56" applyFont="1" applyBorder="1" applyAlignment="1">
      <alignment horizontal="left" vertical="top" wrapText="1"/>
      <protection/>
    </xf>
    <xf numFmtId="0" fontId="3" fillId="0" borderId="11" xfId="56" applyFont="1" applyBorder="1" applyAlignment="1">
      <alignment horizontal="center" vertical="top" wrapText="1"/>
      <protection/>
    </xf>
    <xf numFmtId="0" fontId="75" fillId="0" borderId="11" xfId="56" applyFont="1" applyBorder="1" applyAlignment="1">
      <alignment horizontal="left" vertical="center" wrapText="1" indent="1"/>
      <protection/>
    </xf>
    <xf numFmtId="0" fontId="75" fillId="0" borderId="11" xfId="56" applyFont="1" applyBorder="1" applyAlignment="1">
      <alignment horizontal="center" wrapText="1"/>
      <protection/>
    </xf>
    <xf numFmtId="0" fontId="75" fillId="0" borderId="11" xfId="56" applyFont="1" applyBorder="1" applyAlignment="1">
      <alignment horizontal="center" vertical="top" wrapText="1"/>
      <protection/>
    </xf>
    <xf numFmtId="0" fontId="0" fillId="0" borderId="0" xfId="56" applyFont="1" applyAlignment="1">
      <alignment wrapText="1"/>
      <protection/>
    </xf>
    <xf numFmtId="0" fontId="83" fillId="0" borderId="0" xfId="0" applyFont="1" applyFill="1" applyAlignment="1">
      <alignment horizontal="center" vertical="center"/>
    </xf>
    <xf numFmtId="0" fontId="84" fillId="0" borderId="0" xfId="52" applyFont="1" applyFill="1" applyBorder="1" applyAlignment="1">
      <alignment horizontal="left"/>
      <protection/>
    </xf>
    <xf numFmtId="0" fontId="85" fillId="0" borderId="0" xfId="52" applyFont="1" applyFill="1" applyBorder="1" applyAlignment="1">
      <alignment/>
      <protection/>
    </xf>
    <xf numFmtId="0" fontId="0" fillId="0" borderId="0" xfId="52" applyFont="1" applyFill="1" applyAlignment="1">
      <alignment horizontal="center"/>
      <protection/>
    </xf>
    <xf numFmtId="0" fontId="85" fillId="0" borderId="0" xfId="52" applyFont="1" applyFill="1" applyAlignment="1">
      <alignment/>
      <protection/>
    </xf>
    <xf numFmtId="0" fontId="0" fillId="0" borderId="0" xfId="52">
      <alignment/>
      <protection/>
    </xf>
    <xf numFmtId="0" fontId="86" fillId="0" borderId="0" xfId="0" applyFont="1" applyFill="1" applyAlignment="1">
      <alignment/>
    </xf>
    <xf numFmtId="0" fontId="87" fillId="0" borderId="0" xfId="52" applyFont="1" applyFill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88" fillId="0" borderId="0" xfId="52" applyFont="1" applyFill="1" applyAlignment="1">
      <alignment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Fill="1" applyBorder="1">
      <alignment/>
      <protection/>
    </xf>
    <xf numFmtId="0" fontId="89" fillId="0" borderId="0" xfId="52" applyFont="1" applyBorder="1" applyAlignment="1">
      <alignment vertical="center"/>
      <protection/>
    </xf>
    <xf numFmtId="0" fontId="0" fillId="0" borderId="0" xfId="52" applyBorder="1">
      <alignment/>
      <protection/>
    </xf>
    <xf numFmtId="0" fontId="85" fillId="0" borderId="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85" fillId="0" borderId="0" xfId="52" applyFont="1" applyFill="1" applyBorder="1" applyAlignment="1">
      <alignment vertical="center" wrapText="1"/>
      <protection/>
    </xf>
    <xf numFmtId="0" fontId="0" fillId="0" borderId="0" xfId="52" applyBorder="1" applyAlignment="1">
      <alignment wrapText="1"/>
      <protection/>
    </xf>
    <xf numFmtId="0" fontId="9" fillId="0" borderId="0" xfId="52" applyFont="1" applyFill="1" applyBorder="1" applyAlignment="1">
      <alignment vertical="center" wrapText="1"/>
      <protection/>
    </xf>
    <xf numFmtId="0" fontId="0" fillId="0" borderId="0" xfId="52" applyBorder="1" applyAlignment="1">
      <alignment horizontal="left" vertical="top" wrapText="1"/>
      <protection/>
    </xf>
    <xf numFmtId="0" fontId="0" fillId="0" borderId="0" xfId="52" applyAlignment="1">
      <alignment horizontal="left" vertical="top" wrapText="1"/>
      <protection/>
    </xf>
    <xf numFmtId="0" fontId="83" fillId="0" borderId="11" xfId="0" applyFont="1" applyFill="1" applyBorder="1" applyAlignment="1">
      <alignment horizontal="center" vertical="top" wrapText="1"/>
    </xf>
    <xf numFmtId="0" fontId="65" fillId="0" borderId="0" xfId="52" applyFont="1" applyBorder="1" applyAlignment="1">
      <alignment horizontal="left" vertical="top" wrapText="1"/>
      <protection/>
    </xf>
    <xf numFmtId="0" fontId="65" fillId="0" borderId="0" xfId="52" applyFont="1" applyAlignment="1">
      <alignment horizontal="left" vertical="top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0" fillId="0" borderId="0" xfId="52" applyFill="1" applyBorder="1">
      <alignment/>
      <protection/>
    </xf>
    <xf numFmtId="0" fontId="0" fillId="0" borderId="0" xfId="52" applyFill="1">
      <alignment/>
      <protection/>
    </xf>
    <xf numFmtId="0" fontId="0" fillId="0" borderId="0" xfId="52" applyAlignment="1">
      <alignment horizont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90" fillId="0" borderId="11" xfId="52" applyFont="1" applyFill="1" applyBorder="1" applyAlignment="1">
      <alignment horizontal="center" wrapText="1"/>
      <protection/>
    </xf>
    <xf numFmtId="0" fontId="90" fillId="0" borderId="11" xfId="52" applyFont="1" applyFill="1" applyBorder="1" applyAlignment="1">
      <alignment horizontal="center" vertical="center" wrapText="1"/>
      <protection/>
    </xf>
    <xf numFmtId="0" fontId="90" fillId="0" borderId="11" xfId="52" applyFont="1" applyFill="1" applyBorder="1" applyAlignment="1">
      <alignment horizontal="left" vertical="center" wrapText="1"/>
      <protection/>
    </xf>
    <xf numFmtId="0" fontId="90" fillId="0" borderId="11" xfId="52" applyFont="1" applyFill="1" applyBorder="1" applyAlignment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3" fontId="92" fillId="0" borderId="11" xfId="52" applyNumberFormat="1" applyFont="1" applyFill="1" applyBorder="1" applyAlignment="1">
      <alignment horizontal="center"/>
      <protection/>
    </xf>
    <xf numFmtId="3" fontId="92" fillId="0" borderId="11" xfId="52" applyNumberFormat="1" applyFont="1" applyFill="1" applyBorder="1" applyAlignment="1">
      <alignment horizontal="center" wrapText="1"/>
      <protection/>
    </xf>
    <xf numFmtId="0" fontId="93" fillId="0" borderId="0" xfId="52" applyFont="1" applyFill="1" applyAlignment="1">
      <alignment horizontal="left"/>
      <protection/>
    </xf>
    <xf numFmtId="0" fontId="9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5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9" fontId="83" fillId="0" borderId="12" xfId="0" applyNumberFormat="1" applyFont="1" applyFill="1" applyBorder="1" applyAlignment="1">
      <alignment horizontal="center" wrapText="1"/>
    </xf>
    <xf numFmtId="0" fontId="83" fillId="0" borderId="11" xfId="0" applyFont="1" applyBorder="1" applyAlignment="1">
      <alignment horizontal="center" wrapText="1"/>
    </xf>
    <xf numFmtId="3" fontId="83" fillId="0" borderId="11" xfId="0" applyNumberFormat="1" applyFont="1" applyFill="1" applyBorder="1" applyAlignment="1">
      <alignment horizontal="center" wrapText="1"/>
    </xf>
    <xf numFmtId="3" fontId="83" fillId="0" borderId="11" xfId="0" applyNumberFormat="1" applyFont="1" applyFill="1" applyBorder="1" applyAlignment="1">
      <alignment horizontal="center"/>
    </xf>
    <xf numFmtId="3" fontId="83" fillId="0" borderId="13" xfId="0" applyNumberFormat="1" applyFont="1" applyFill="1" applyBorder="1" applyAlignment="1">
      <alignment horizontal="center"/>
    </xf>
    <xf numFmtId="0" fontId="94" fillId="0" borderId="0" xfId="0" applyFont="1" applyAlignment="1">
      <alignment horizontal="center" vertical="center"/>
    </xf>
    <xf numFmtId="0" fontId="83" fillId="0" borderId="11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3" fontId="92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1" fontId="91" fillId="0" borderId="11" xfId="65" applyFont="1" applyFill="1" applyBorder="1" applyAlignment="1">
      <alignment horizontal="center" vertical="center" wrapText="1"/>
    </xf>
    <xf numFmtId="3" fontId="83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/>
    </xf>
    <xf numFmtId="3" fontId="9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1" fillId="0" borderId="11" xfId="0" applyFont="1" applyBorder="1" applyAlignment="1">
      <alignment horizontal="left" vertical="center" wrapText="1"/>
    </xf>
    <xf numFmtId="0" fontId="87" fillId="0" borderId="0" xfId="52" applyFont="1" applyBorder="1" applyAlignment="1">
      <alignment horizontal="left"/>
      <protection/>
    </xf>
    <xf numFmtId="0" fontId="85" fillId="0" borderId="0" xfId="52" applyFont="1" applyBorder="1" applyAlignment="1">
      <alignment/>
      <protection/>
    </xf>
    <xf numFmtId="0" fontId="85" fillId="0" borderId="0" xfId="55" applyFont="1" applyFill="1" applyAlignment="1">
      <alignment horizontal="center"/>
      <protection/>
    </xf>
    <xf numFmtId="0" fontId="87" fillId="0" borderId="0" xfId="52" applyFont="1" applyAlignment="1">
      <alignment/>
      <protection/>
    </xf>
    <xf numFmtId="0" fontId="87" fillId="0" borderId="0" xfId="52" applyFont="1" applyAlignment="1">
      <alignment horizontal="center"/>
      <protection/>
    </xf>
    <xf numFmtId="0" fontId="0" fillId="0" borderId="0" xfId="52" applyFill="1" applyBorder="1" applyAlignment="1">
      <alignment horizontal="center"/>
      <protection/>
    </xf>
    <xf numFmtId="0" fontId="88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0" fillId="0" borderId="10" xfId="52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0" fillId="0" borderId="10" xfId="52" applyBorder="1">
      <alignment/>
      <protection/>
    </xf>
    <xf numFmtId="0" fontId="90" fillId="0" borderId="11" xfId="52" applyFont="1" applyBorder="1" applyAlignment="1">
      <alignment horizontal="center" wrapText="1"/>
      <protection/>
    </xf>
    <xf numFmtId="0" fontId="90" fillId="0" borderId="11" xfId="52" applyFont="1" applyBorder="1" applyAlignment="1">
      <alignment horizontal="center" vertical="center" wrapText="1"/>
      <protection/>
    </xf>
    <xf numFmtId="0" fontId="90" fillId="0" borderId="11" xfId="52" applyFont="1" applyBorder="1" applyAlignment="1">
      <alignment horizontal="left" vertical="center" wrapText="1"/>
      <protection/>
    </xf>
    <xf numFmtId="0" fontId="95" fillId="0" borderId="11" xfId="0" applyFont="1" applyFill="1" applyBorder="1" applyAlignment="1">
      <alignment horizontal="center" vertical="top" wrapText="1"/>
    </xf>
    <xf numFmtId="0" fontId="96" fillId="0" borderId="11" xfId="0" applyFont="1" applyFill="1" applyBorder="1" applyAlignment="1">
      <alignment horizontal="center" vertical="top" wrapText="1"/>
    </xf>
    <xf numFmtId="0" fontId="96" fillId="0" borderId="11" xfId="0" applyFont="1" applyFill="1" applyBorder="1" applyAlignment="1">
      <alignment horizontal="center" vertical="top" wrapText="1"/>
    </xf>
    <xf numFmtId="0" fontId="96" fillId="0" borderId="11" xfId="52" applyFont="1" applyFill="1" applyBorder="1" applyAlignment="1">
      <alignment horizontal="center" vertical="center" wrapText="1"/>
      <protection/>
    </xf>
    <xf numFmtId="0" fontId="85" fillId="0" borderId="11" xfId="52" applyFont="1" applyFill="1" applyBorder="1" applyAlignment="1">
      <alignment vertical="center" wrapText="1"/>
      <protection/>
    </xf>
    <xf numFmtId="3" fontId="97" fillId="0" borderId="11" xfId="52" applyNumberFormat="1" applyFont="1" applyFill="1" applyBorder="1" applyAlignment="1">
      <alignment horizontal="center"/>
      <protection/>
    </xf>
    <xf numFmtId="3" fontId="97" fillId="0" borderId="11" xfId="52" applyNumberFormat="1" applyFont="1" applyFill="1" applyBorder="1" applyAlignment="1">
      <alignment horizontal="center" wrapText="1"/>
      <protection/>
    </xf>
    <xf numFmtId="3" fontId="13" fillId="0" borderId="11" xfId="52" applyNumberFormat="1" applyFont="1" applyFill="1" applyBorder="1" applyAlignment="1">
      <alignment horizontal="center"/>
      <protection/>
    </xf>
    <xf numFmtId="3" fontId="13" fillId="0" borderId="11" xfId="52" applyNumberFormat="1" applyFont="1" applyFill="1" applyBorder="1" applyAlignment="1">
      <alignment horizontal="center" wrapText="1"/>
      <protection/>
    </xf>
    <xf numFmtId="3" fontId="97" fillId="0" borderId="11" xfId="52" applyNumberFormat="1" applyFont="1" applyFill="1" applyBorder="1" applyAlignment="1">
      <alignment horizontal="right"/>
      <protection/>
    </xf>
    <xf numFmtId="0" fontId="90" fillId="0" borderId="11" xfId="52" applyFont="1" applyFill="1" applyBorder="1" applyAlignment="1">
      <alignment horizontal="center" vertical="center" wrapText="1"/>
      <protection/>
    </xf>
    <xf numFmtId="0" fontId="91" fillId="0" borderId="11" xfId="0" applyFont="1" applyFill="1" applyBorder="1" applyAlignment="1">
      <alignment horizontal="center" vertical="top" wrapText="1"/>
    </xf>
    <xf numFmtId="0" fontId="98" fillId="0" borderId="0" xfId="0" applyFont="1" applyAlignment="1">
      <alignment horizontal="center" vertical="top"/>
    </xf>
    <xf numFmtId="0" fontId="98" fillId="0" borderId="0" xfId="55" applyFont="1" applyFill="1" applyAlignment="1">
      <alignment/>
      <protection/>
    </xf>
    <xf numFmtId="0" fontId="98" fillId="0" borderId="0" xfId="52" applyFont="1" applyAlignment="1">
      <alignment/>
      <protection/>
    </xf>
    <xf numFmtId="0" fontId="96" fillId="0" borderId="11" xfId="52" applyFont="1" applyBorder="1">
      <alignment/>
      <protection/>
    </xf>
    <xf numFmtId="0" fontId="91" fillId="0" borderId="11" xfId="0" applyFont="1" applyBorder="1" applyAlignment="1">
      <alignment horizontal="center" vertical="top" wrapText="1"/>
    </xf>
    <xf numFmtId="0" fontId="91" fillId="0" borderId="14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center" vertical="top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98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8" fillId="0" borderId="11" xfId="0" applyFont="1" applyFill="1" applyBorder="1" applyAlignment="1">
      <alignment horizontal="center" vertical="top" wrapText="1"/>
    </xf>
    <xf numFmtId="0" fontId="0" fillId="0" borderId="0" xfId="55">
      <alignment/>
      <protection/>
    </xf>
    <xf numFmtId="0" fontId="87" fillId="0" borderId="0" xfId="55" applyFont="1" applyAlignment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96" fillId="0" borderId="11" xfId="52" applyFont="1" applyFill="1" applyBorder="1">
      <alignment/>
      <protection/>
    </xf>
    <xf numFmtId="0" fontId="90" fillId="0" borderId="11" xfId="55" applyFont="1" applyFill="1" applyBorder="1" applyAlignment="1">
      <alignment horizontal="center" wrapText="1"/>
      <protection/>
    </xf>
    <xf numFmtId="0" fontId="90" fillId="0" borderId="11" xfId="55" applyFont="1" applyFill="1" applyBorder="1" applyAlignment="1">
      <alignment horizontal="center" vertical="center" wrapText="1"/>
      <protection/>
    </xf>
    <xf numFmtId="0" fontId="90" fillId="0" borderId="14" xfId="55" applyFont="1" applyFill="1" applyBorder="1" applyAlignment="1">
      <alignment horizontal="center" vertical="center" wrapText="1"/>
      <protection/>
    </xf>
    <xf numFmtId="0" fontId="0" fillId="0" borderId="0" xfId="55" applyAlignment="1">
      <alignment wrapText="1"/>
      <protection/>
    </xf>
    <xf numFmtId="0" fontId="90" fillId="0" borderId="11" xfId="55" applyFont="1" applyFill="1" applyBorder="1" applyAlignment="1">
      <alignment horizontal="left" vertical="center" wrapText="1"/>
      <protection/>
    </xf>
    <xf numFmtId="0" fontId="90" fillId="0" borderId="14" xfId="55" applyFont="1" applyFill="1" applyBorder="1" applyAlignment="1">
      <alignment horizontal="center"/>
      <protection/>
    </xf>
    <xf numFmtId="0" fontId="0" fillId="0" borderId="0" xfId="55" applyAlignment="1">
      <alignment horizontal="left" vertical="top" wrapText="1"/>
      <protection/>
    </xf>
    <xf numFmtId="0" fontId="65" fillId="0" borderId="0" xfId="55" applyFont="1" applyAlignment="1">
      <alignment horizontal="left" vertical="top" wrapText="1"/>
      <protection/>
    </xf>
    <xf numFmtId="0" fontId="89" fillId="0" borderId="11" xfId="55" applyFont="1" applyBorder="1" applyAlignment="1">
      <alignment horizontal="center" vertical="center" wrapText="1"/>
      <protection/>
    </xf>
    <xf numFmtId="0" fontId="96" fillId="0" borderId="11" xfId="0" applyFont="1" applyBorder="1" applyAlignment="1">
      <alignment horizontal="center" vertical="top" wrapText="1"/>
    </xf>
    <xf numFmtId="0" fontId="85" fillId="0" borderId="11" xfId="55" applyFont="1" applyFill="1" applyBorder="1">
      <alignment/>
      <protection/>
    </xf>
    <xf numFmtId="0" fontId="85" fillId="0" borderId="11" xfId="55" applyFont="1" applyBorder="1">
      <alignment/>
      <protection/>
    </xf>
    <xf numFmtId="3" fontId="85" fillId="0" borderId="11" xfId="55" applyNumberFormat="1" applyFont="1" applyBorder="1">
      <alignment/>
      <protection/>
    </xf>
    <xf numFmtId="3" fontId="85" fillId="0" borderId="11" xfId="55" applyNumberFormat="1" applyFont="1" applyBorder="1" applyAlignment="1">
      <alignment horizontal="center"/>
      <protection/>
    </xf>
    <xf numFmtId="3" fontId="89" fillId="0" borderId="11" xfId="55" applyNumberFormat="1" applyFont="1" applyBorder="1">
      <alignment/>
      <protection/>
    </xf>
    <xf numFmtId="3" fontId="89" fillId="0" borderId="11" xfId="55" applyNumberFormat="1" applyFont="1" applyBorder="1" applyAlignment="1">
      <alignment horizontal="center"/>
      <protection/>
    </xf>
    <xf numFmtId="0" fontId="65" fillId="0" borderId="0" xfId="55" applyFont="1">
      <alignment/>
      <protection/>
    </xf>
    <xf numFmtId="0" fontId="100" fillId="0" borderId="0" xfId="55" applyFont="1" applyAlignment="1">
      <alignment horizontal="center"/>
      <protection/>
    </xf>
    <xf numFmtId="0" fontId="89" fillId="0" borderId="0" xfId="55" applyFont="1" applyAlignment="1">
      <alignment/>
      <protection/>
    </xf>
    <xf numFmtId="0" fontId="100" fillId="0" borderId="0" xfId="55" applyFont="1" applyFill="1" applyBorder="1" applyAlignment="1">
      <alignment horizontal="center"/>
      <protection/>
    </xf>
    <xf numFmtId="0" fontId="100" fillId="0" borderId="10" xfId="55" applyFont="1" applyBorder="1" applyAlignment="1">
      <alignment horizontal="center"/>
      <protection/>
    </xf>
    <xf numFmtId="0" fontId="100" fillId="0" borderId="0" xfId="55" applyFont="1" applyBorder="1" applyAlignment="1">
      <alignment horizontal="center"/>
      <protection/>
    </xf>
    <xf numFmtId="0" fontId="90" fillId="0" borderId="11" xfId="55" applyFont="1" applyBorder="1" applyAlignment="1">
      <alignment horizontal="center" wrapText="1"/>
      <protection/>
    </xf>
    <xf numFmtId="0" fontId="90" fillId="0" borderId="11" xfId="55" applyFont="1" applyBorder="1" applyAlignment="1">
      <alignment horizontal="center" vertical="center" wrapText="1"/>
      <protection/>
    </xf>
    <xf numFmtId="0" fontId="90" fillId="0" borderId="11" xfId="55" applyFont="1" applyBorder="1" applyAlignment="1">
      <alignment horizontal="left" vertical="center" wrapText="1"/>
      <protection/>
    </xf>
    <xf numFmtId="0" fontId="90" fillId="0" borderId="11" xfId="55" applyFont="1" applyFill="1" applyBorder="1" applyAlignment="1">
      <alignment horizontal="center"/>
      <protection/>
    </xf>
    <xf numFmtId="0" fontId="85" fillId="0" borderId="11" xfId="55" applyFont="1" applyFill="1" applyBorder="1" applyAlignment="1">
      <alignment/>
      <protection/>
    </xf>
    <xf numFmtId="0" fontId="65" fillId="0" borderId="0" xfId="55" applyFont="1" applyAlignment="1">
      <alignment horizontal="center"/>
      <protection/>
    </xf>
    <xf numFmtId="0" fontId="85" fillId="0" borderId="11" xfId="52" applyFont="1" applyFill="1" applyBorder="1" applyAlignment="1">
      <alignment horizontal="center" vertical="center" wrapText="1"/>
      <protection/>
    </xf>
    <xf numFmtId="3" fontId="98" fillId="0" borderId="11" xfId="0" applyNumberFormat="1" applyFont="1" applyFill="1" applyBorder="1" applyAlignment="1">
      <alignment horizontal="center" wrapText="1"/>
    </xf>
    <xf numFmtId="3" fontId="86" fillId="0" borderId="11" xfId="0" applyNumberFormat="1" applyFont="1" applyFill="1" applyBorder="1" applyAlignment="1">
      <alignment horizontal="center" wrapText="1"/>
    </xf>
    <xf numFmtId="0" fontId="85" fillId="0" borderId="11" xfId="52" applyFont="1" applyFill="1" applyBorder="1" applyAlignment="1">
      <alignment horizontal="center" wrapText="1"/>
      <protection/>
    </xf>
    <xf numFmtId="0" fontId="85" fillId="0" borderId="11" xfId="55" applyFont="1" applyBorder="1" applyAlignment="1">
      <alignment/>
      <protection/>
    </xf>
    <xf numFmtId="0" fontId="85" fillId="0" borderId="11" xfId="52" applyFont="1" applyFill="1" applyBorder="1" applyAlignment="1">
      <alignment wrapText="1"/>
      <protection/>
    </xf>
    <xf numFmtId="0" fontId="89" fillId="0" borderId="11" xfId="52" applyFont="1" applyFill="1" applyBorder="1" applyAlignment="1">
      <alignment wrapText="1"/>
      <protection/>
    </xf>
    <xf numFmtId="3" fontId="98" fillId="0" borderId="11" xfId="52" applyNumberFormat="1" applyFont="1" applyFill="1" applyBorder="1" applyAlignment="1">
      <alignment horizontal="center"/>
      <protection/>
    </xf>
    <xf numFmtId="3" fontId="101" fillId="0" borderId="11" xfId="52" applyNumberFormat="1" applyFont="1" applyFill="1" applyBorder="1" applyAlignment="1">
      <alignment horizontal="center"/>
      <protection/>
    </xf>
    <xf numFmtId="3" fontId="14" fillId="0" borderId="11" xfId="52" applyNumberFormat="1" applyFont="1" applyFill="1" applyBorder="1" applyAlignment="1">
      <alignment horizontal="center"/>
      <protection/>
    </xf>
    <xf numFmtId="3" fontId="101" fillId="0" borderId="11" xfId="52" applyNumberFormat="1" applyFont="1" applyFill="1" applyBorder="1" applyAlignment="1">
      <alignment wrapText="1"/>
      <protection/>
    </xf>
    <xf numFmtId="3" fontId="14" fillId="0" borderId="11" xfId="52" applyNumberFormat="1" applyFont="1" applyFill="1" applyBorder="1" applyAlignment="1">
      <alignment wrapText="1"/>
      <protection/>
    </xf>
    <xf numFmtId="3" fontId="101" fillId="0" borderId="11" xfId="52" applyNumberFormat="1" applyFont="1" applyFill="1" applyBorder="1" applyAlignment="1">
      <alignment horizontal="right" vertical="center" wrapText="1"/>
      <protection/>
    </xf>
    <xf numFmtId="3" fontId="101" fillId="0" borderId="11" xfId="52" applyNumberFormat="1" applyFont="1" applyFill="1" applyBorder="1" applyAlignment="1">
      <alignment vertical="center" wrapText="1"/>
      <protection/>
    </xf>
    <xf numFmtId="0" fontId="101" fillId="0" borderId="11" xfId="52" applyFont="1" applyFill="1" applyBorder="1">
      <alignment/>
      <protection/>
    </xf>
    <xf numFmtId="0" fontId="101" fillId="0" borderId="11" xfId="52" applyFont="1" applyBorder="1" applyAlignment="1">
      <alignment horizontal="right"/>
      <protection/>
    </xf>
    <xf numFmtId="0" fontId="101" fillId="0" borderId="11" xfId="52" applyFont="1" applyFill="1" applyBorder="1" applyAlignment="1">
      <alignment horizontal="right"/>
      <protection/>
    </xf>
    <xf numFmtId="0" fontId="9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98" fillId="0" borderId="11" xfId="0" applyFont="1" applyFill="1" applyBorder="1" applyAlignment="1">
      <alignment wrapText="1"/>
    </xf>
    <xf numFmtId="0" fontId="86" fillId="0" borderId="11" xfId="0" applyFont="1" applyFill="1" applyBorder="1" applyAlignment="1">
      <alignment wrapText="1"/>
    </xf>
    <xf numFmtId="3" fontId="86" fillId="0" borderId="11" xfId="0" applyNumberFormat="1" applyFont="1" applyFill="1" applyBorder="1" applyAlignment="1">
      <alignment horizontal="right" vertical="center"/>
    </xf>
    <xf numFmtId="0" fontId="92" fillId="0" borderId="11" xfId="0" applyFont="1" applyFill="1" applyBorder="1" applyAlignment="1">
      <alignment wrapText="1"/>
    </xf>
    <xf numFmtId="3" fontId="92" fillId="0" borderId="11" xfId="0" applyNumberFormat="1" applyFont="1" applyFill="1" applyBorder="1" applyAlignment="1">
      <alignment horizontal="right" vertical="center"/>
    </xf>
    <xf numFmtId="0" fontId="85" fillId="33" borderId="0" xfId="55" applyFont="1" applyFill="1" applyAlignment="1">
      <alignment horizontal="center"/>
      <protection/>
    </xf>
    <xf numFmtId="0" fontId="85" fillId="0" borderId="0" xfId="55" applyFont="1" applyFill="1" applyAlignment="1">
      <alignment/>
      <protection/>
    </xf>
    <xf numFmtId="0" fontId="99" fillId="0" borderId="0" xfId="0" applyFont="1" applyFill="1" applyBorder="1" applyAlignment="1">
      <alignment horizontal="left" vertical="center" wrapText="1"/>
    </xf>
    <xf numFmtId="0" fontId="91" fillId="0" borderId="11" xfId="0" applyFont="1" applyBorder="1" applyAlignment="1">
      <alignment horizontal="center" wrapText="1"/>
    </xf>
    <xf numFmtId="0" fontId="75" fillId="0" borderId="16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91" fillId="0" borderId="13" xfId="0" applyFont="1" applyBorder="1" applyAlignment="1">
      <alignment horizontal="center" vertical="center" wrapText="1"/>
    </xf>
    <xf numFmtId="0" fontId="75" fillId="0" borderId="12" xfId="0" applyFont="1" applyFill="1" applyBorder="1" applyAlignment="1">
      <alignment vertical="center" wrapText="1"/>
    </xf>
    <xf numFmtId="3" fontId="83" fillId="0" borderId="11" xfId="0" applyNumberFormat="1" applyFont="1" applyBorder="1" applyAlignment="1">
      <alignment wrapText="1"/>
    </xf>
    <xf numFmtId="3" fontId="92" fillId="0" borderId="1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4" fillId="0" borderId="0" xfId="0" applyFont="1" applyBorder="1" applyAlignment="1">
      <alignment horizontal="center" vertical="center"/>
    </xf>
    <xf numFmtId="3" fontId="9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2" fillId="0" borderId="0" xfId="0" applyFont="1" applyBorder="1" applyAlignment="1">
      <alignment/>
    </xf>
    <xf numFmtId="0" fontId="88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88" fillId="0" borderId="11" xfId="0" applyNumberFormat="1" applyFont="1" applyFill="1" applyBorder="1" applyAlignment="1">
      <alignment horizontal="center" vertical="center" wrapText="1"/>
    </xf>
    <xf numFmtId="3" fontId="88" fillId="0" borderId="11" xfId="0" applyNumberFormat="1" applyFont="1" applyBorder="1" applyAlignment="1">
      <alignment horizontal="center" vertical="center" wrapText="1"/>
    </xf>
    <xf numFmtId="3" fontId="88" fillId="0" borderId="11" xfId="0" applyNumberFormat="1" applyFont="1" applyBorder="1" applyAlignment="1">
      <alignment horizontal="center" vertical="center"/>
    </xf>
    <xf numFmtId="3" fontId="102" fillId="0" borderId="11" xfId="0" applyNumberFormat="1" applyFont="1" applyBorder="1" applyAlignment="1">
      <alignment horizontal="center" vertical="center"/>
    </xf>
    <xf numFmtId="0" fontId="102" fillId="0" borderId="0" xfId="0" applyFont="1" applyAlignment="1">
      <alignment/>
    </xf>
    <xf numFmtId="0" fontId="91" fillId="0" borderId="14" xfId="0" applyFont="1" applyFill="1" applyBorder="1" applyAlignment="1">
      <alignment horizontal="center" vertical="top" wrapText="1"/>
    </xf>
    <xf numFmtId="0" fontId="80" fillId="0" borderId="11" xfId="0" applyFont="1" applyBorder="1" applyAlignment="1">
      <alignment horizont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75" fillId="0" borderId="21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93" fillId="0" borderId="0" xfId="52" applyFont="1" applyFill="1" applyAlignment="1">
      <alignment/>
      <protection/>
    </xf>
    <xf numFmtId="0" fontId="98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91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75" fillId="0" borderId="14" xfId="52" applyFont="1" applyFill="1" applyBorder="1" applyAlignment="1">
      <alignment horizontal="left" wrapText="1"/>
      <protection/>
    </xf>
    <xf numFmtId="0" fontId="75" fillId="0" borderId="22" xfId="52" applyFont="1" applyFill="1" applyBorder="1" applyAlignment="1">
      <alignment horizontal="left" wrapText="1"/>
      <protection/>
    </xf>
    <xf numFmtId="0" fontId="75" fillId="0" borderId="14" xfId="52" applyFont="1" applyFill="1" applyBorder="1" applyAlignment="1">
      <alignment wrapText="1"/>
      <protection/>
    </xf>
    <xf numFmtId="0" fontId="75" fillId="0" borderId="22" xfId="52" applyFont="1" applyFill="1" applyBorder="1" applyAlignment="1">
      <alignment wrapText="1"/>
      <protection/>
    </xf>
    <xf numFmtId="0" fontId="92" fillId="0" borderId="14" xfId="52" applyFont="1" applyFill="1" applyBorder="1" applyAlignment="1">
      <alignment horizontal="left" vertical="center"/>
      <protection/>
    </xf>
    <xf numFmtId="0" fontId="92" fillId="0" borderId="22" xfId="52" applyFont="1" applyFill="1" applyBorder="1" applyAlignment="1">
      <alignment horizontal="left" vertical="center"/>
      <protection/>
    </xf>
    <xf numFmtId="0" fontId="75" fillId="0" borderId="11" xfId="52" applyFont="1" applyFill="1" applyBorder="1" applyAlignment="1">
      <alignment horizontal="left" wrapText="1"/>
      <protection/>
    </xf>
    <xf numFmtId="0" fontId="75" fillId="0" borderId="23" xfId="52" applyFont="1" applyFill="1" applyBorder="1" applyAlignment="1">
      <alignment horizontal="left" vertical="top" wrapText="1"/>
      <protection/>
    </xf>
    <xf numFmtId="0" fontId="75" fillId="0" borderId="22" xfId="52" applyFont="1" applyFill="1" applyBorder="1" applyAlignment="1">
      <alignment horizontal="left" vertical="top" wrapText="1"/>
      <protection/>
    </xf>
    <xf numFmtId="0" fontId="5" fillId="0" borderId="14" xfId="52" applyFont="1" applyFill="1" applyBorder="1" applyAlignment="1">
      <alignment horizontal="left" wrapText="1"/>
      <protection/>
    </xf>
    <xf numFmtId="0" fontId="5" fillId="0" borderId="22" xfId="52" applyFont="1" applyFill="1" applyBorder="1" applyAlignment="1">
      <alignment horizontal="left" wrapText="1"/>
      <protection/>
    </xf>
    <xf numFmtId="0" fontId="75" fillId="0" borderId="14" xfId="52" applyFont="1" applyFill="1" applyBorder="1" applyAlignment="1">
      <alignment horizontal="left" vertical="top" wrapText="1"/>
      <protection/>
    </xf>
    <xf numFmtId="0" fontId="92" fillId="0" borderId="14" xfId="52" applyFont="1" applyFill="1" applyBorder="1" applyAlignment="1">
      <alignment horizontal="center" vertical="center" wrapText="1"/>
      <protection/>
    </xf>
    <xf numFmtId="0" fontId="92" fillId="0" borderId="23" xfId="52" applyFont="1" applyFill="1" applyBorder="1" applyAlignment="1">
      <alignment horizontal="center" vertical="center" wrapText="1"/>
      <protection/>
    </xf>
    <xf numFmtId="0" fontId="75" fillId="0" borderId="14" xfId="58" applyFont="1" applyFill="1" applyBorder="1" applyAlignment="1">
      <alignment horizontal="left" wrapText="1"/>
      <protection/>
    </xf>
    <xf numFmtId="0" fontId="75" fillId="0" borderId="22" xfId="58" applyFont="1" applyFill="1" applyBorder="1" applyAlignment="1">
      <alignment horizontal="left" wrapText="1"/>
      <protection/>
    </xf>
    <xf numFmtId="0" fontId="79" fillId="0" borderId="14" xfId="58" applyFont="1" applyFill="1" applyBorder="1" applyAlignment="1">
      <alignment horizontal="center" vertical="center" wrapText="1"/>
      <protection/>
    </xf>
    <xf numFmtId="0" fontId="79" fillId="0" borderId="23" xfId="58" applyFont="1" applyFill="1" applyBorder="1" applyAlignment="1">
      <alignment horizontal="center" vertical="center" wrapText="1"/>
      <protection/>
    </xf>
    <xf numFmtId="0" fontId="75" fillId="0" borderId="14" xfId="58" applyFont="1" applyFill="1" applyBorder="1" applyAlignment="1">
      <alignment horizontal="left" vertical="top" wrapText="1"/>
      <protection/>
    </xf>
    <xf numFmtId="0" fontId="75" fillId="0" borderId="22" xfId="58" applyFont="1" applyFill="1" applyBorder="1" applyAlignment="1">
      <alignment horizontal="left" vertical="top" wrapText="1"/>
      <protection/>
    </xf>
    <xf numFmtId="0" fontId="79" fillId="0" borderId="14" xfId="58" applyFont="1" applyFill="1" applyBorder="1" applyAlignment="1">
      <alignment horizontal="left" vertical="center"/>
      <protection/>
    </xf>
    <xf numFmtId="0" fontId="79" fillId="0" borderId="22" xfId="58" applyFont="1" applyFill="1" applyBorder="1" applyAlignment="1">
      <alignment horizontal="left" vertical="center"/>
      <protection/>
    </xf>
    <xf numFmtId="0" fontId="75" fillId="0" borderId="23" xfId="58" applyFont="1" applyFill="1" applyBorder="1" applyAlignment="1">
      <alignment horizontal="left" vertical="top" wrapText="1"/>
      <protection/>
    </xf>
    <xf numFmtId="0" fontId="5" fillId="0" borderId="14" xfId="58" applyFont="1" applyFill="1" applyBorder="1" applyAlignment="1">
      <alignment horizontal="left" wrapText="1"/>
      <protection/>
    </xf>
    <xf numFmtId="0" fontId="5" fillId="0" borderId="22" xfId="58" applyFont="1" applyFill="1" applyBorder="1" applyAlignment="1">
      <alignment horizontal="left" wrapText="1"/>
      <protection/>
    </xf>
    <xf numFmtId="0" fontId="93" fillId="0" borderId="0" xfId="52" applyFont="1" applyFill="1" applyAlignment="1">
      <alignment horizontal="left"/>
      <protection/>
    </xf>
    <xf numFmtId="0" fontId="80" fillId="0" borderId="0" xfId="52" applyFont="1" applyAlignment="1">
      <alignment horizontal="right"/>
      <protection/>
    </xf>
    <xf numFmtId="0" fontId="75" fillId="0" borderId="11" xfId="52" applyFont="1" applyFill="1" applyBorder="1" applyAlignment="1">
      <alignment horizontal="center" vertical="top" wrapText="1"/>
      <protection/>
    </xf>
    <xf numFmtId="0" fontId="75" fillId="0" borderId="12" xfId="52" applyFont="1" applyFill="1" applyBorder="1" applyAlignment="1">
      <alignment horizontal="center" vertical="top" wrapText="1"/>
      <protection/>
    </xf>
    <xf numFmtId="0" fontId="4" fillId="0" borderId="24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79" fillId="0" borderId="13" xfId="52" applyFont="1" applyFill="1" applyBorder="1" applyAlignment="1">
      <alignment horizontal="center" vertical="center" wrapText="1"/>
      <protection/>
    </xf>
    <xf numFmtId="0" fontId="79" fillId="0" borderId="24" xfId="52" applyFont="1" applyFill="1" applyBorder="1" applyAlignment="1">
      <alignment horizontal="center" vertical="center" wrapText="1"/>
      <protection/>
    </xf>
    <xf numFmtId="0" fontId="79" fillId="0" borderId="12" xfId="52" applyFont="1" applyFill="1" applyBorder="1" applyAlignment="1">
      <alignment horizontal="center" vertical="center" wrapText="1"/>
      <protection/>
    </xf>
    <xf numFmtId="0" fontId="75" fillId="0" borderId="14" xfId="52" applyFont="1" applyBorder="1" applyAlignment="1">
      <alignment horizontal="center" vertical="center" wrapText="1"/>
      <protection/>
    </xf>
    <xf numFmtId="0" fontId="75" fillId="0" borderId="22" xfId="52" applyFont="1" applyBorder="1" applyAlignment="1">
      <alignment horizontal="center" vertical="center" wrapText="1"/>
      <protection/>
    </xf>
    <xf numFmtId="0" fontId="75" fillId="0" borderId="11" xfId="52" applyFont="1" applyBorder="1" applyAlignment="1">
      <alignment horizontal="center" vertical="center" wrapText="1"/>
      <protection/>
    </xf>
    <xf numFmtId="0" fontId="75" fillId="0" borderId="11" xfId="52" applyFont="1" applyBorder="1" applyAlignment="1">
      <alignment horizontal="center"/>
      <protection/>
    </xf>
    <xf numFmtId="0" fontId="79" fillId="0" borderId="11" xfId="52" applyFont="1" applyFill="1" applyBorder="1" applyAlignment="1">
      <alignment horizontal="center" vertical="top" wrapText="1"/>
      <protection/>
    </xf>
    <xf numFmtId="0" fontId="79" fillId="0" borderId="14" xfId="52" applyFont="1" applyFill="1" applyBorder="1" applyAlignment="1">
      <alignment horizontal="center" vertical="top" wrapText="1"/>
      <protection/>
    </xf>
    <xf numFmtId="0" fontId="79" fillId="0" borderId="23" xfId="52" applyFont="1" applyFill="1" applyBorder="1" applyAlignment="1">
      <alignment horizontal="center" vertical="top" wrapText="1"/>
      <protection/>
    </xf>
    <xf numFmtId="0" fontId="79" fillId="0" borderId="22" xfId="52" applyFont="1" applyFill="1" applyBorder="1" applyAlignment="1">
      <alignment horizontal="center" vertical="top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103" fillId="0" borderId="0" xfId="52" applyFont="1" applyAlignment="1">
      <alignment horizontal="left"/>
      <protection/>
    </xf>
    <xf numFmtId="0" fontId="78" fillId="0" borderId="14" xfId="56" applyFont="1" applyFill="1" applyBorder="1" applyAlignment="1">
      <alignment horizontal="center" vertical="center" wrapText="1"/>
      <protection/>
    </xf>
    <xf numFmtId="0" fontId="78" fillId="0" borderId="23" xfId="56" applyFont="1" applyFill="1" applyBorder="1" applyAlignment="1">
      <alignment horizontal="center" vertical="center" wrapText="1"/>
      <protection/>
    </xf>
    <xf numFmtId="0" fontId="78" fillId="0" borderId="22" xfId="56" applyFont="1" applyFill="1" applyBorder="1" applyAlignment="1">
      <alignment horizontal="center" vertical="center" wrapText="1"/>
      <protection/>
    </xf>
    <xf numFmtId="0" fontId="80" fillId="0" borderId="14" xfId="56" applyFont="1" applyFill="1" applyBorder="1" applyAlignment="1">
      <alignment horizontal="left" vertical="center" wrapText="1"/>
      <protection/>
    </xf>
    <xf numFmtId="0" fontId="80" fillId="0" borderId="22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0" fillId="0" borderId="0" xfId="56" applyFont="1" applyAlignment="1">
      <alignment horizontal="right"/>
      <protection/>
    </xf>
    <xf numFmtId="0" fontId="75" fillId="0" borderId="11" xfId="56" applyFont="1" applyBorder="1" applyAlignment="1">
      <alignment horizontal="center" vertical="center" wrapText="1"/>
      <protection/>
    </xf>
    <xf numFmtId="0" fontId="75" fillId="0" borderId="11" xfId="56" applyFont="1" applyBorder="1" applyAlignment="1">
      <alignment horizontal="center"/>
      <protection/>
    </xf>
    <xf numFmtId="0" fontId="79" fillId="0" borderId="11" xfId="56" applyFont="1" applyBorder="1" applyAlignment="1">
      <alignment horizontal="center" wrapText="1"/>
      <protection/>
    </xf>
    <xf numFmtId="0" fontId="79" fillId="0" borderId="11" xfId="56" applyFont="1" applyFill="1" applyBorder="1" applyAlignment="1">
      <alignment horizontal="center" vertical="center" wrapText="1"/>
      <protection/>
    </xf>
    <xf numFmtId="0" fontId="75" fillId="0" borderId="11" xfId="56" applyFont="1" applyFill="1" applyBorder="1" applyAlignment="1">
      <alignment horizontal="center" vertical="center" wrapText="1"/>
      <protection/>
    </xf>
    <xf numFmtId="0" fontId="75" fillId="0" borderId="11" xfId="56" applyFont="1" applyFill="1" applyBorder="1" applyAlignment="1">
      <alignment horizontal="center" vertical="top" wrapText="1"/>
      <protection/>
    </xf>
    <xf numFmtId="0" fontId="75" fillId="0" borderId="11" xfId="56" applyFont="1" applyBorder="1" applyAlignment="1">
      <alignment horizontal="center" vertical="top" wrapText="1"/>
      <protection/>
    </xf>
    <xf numFmtId="0" fontId="78" fillId="0" borderId="14" xfId="56" applyFont="1" applyBorder="1" applyAlignment="1">
      <alignment horizontal="center" vertical="center" wrapText="1"/>
      <protection/>
    </xf>
    <xf numFmtId="0" fontId="78" fillId="0" borderId="23" xfId="56" applyFont="1" applyBorder="1" applyAlignment="1">
      <alignment horizontal="center" vertical="center" wrapText="1"/>
      <protection/>
    </xf>
    <xf numFmtId="0" fontId="78" fillId="0" borderId="22" xfId="56" applyFont="1" applyBorder="1" applyAlignment="1">
      <alignment horizontal="center" vertical="center" wrapText="1"/>
      <protection/>
    </xf>
    <xf numFmtId="0" fontId="90" fillId="0" borderId="11" xfId="0" applyFont="1" applyFill="1" applyBorder="1" applyAlignment="1">
      <alignment horizontal="left" vertical="center" wrapText="1"/>
    </xf>
    <xf numFmtId="0" fontId="90" fillId="0" borderId="14" xfId="0" applyFont="1" applyFill="1" applyBorder="1" applyAlignment="1">
      <alignment horizontal="left" vertical="center" wrapText="1"/>
    </xf>
    <xf numFmtId="0" fontId="90" fillId="0" borderId="22" xfId="0" applyFont="1" applyFill="1" applyBorder="1" applyAlignment="1">
      <alignment horizontal="left" vertical="center" wrapText="1"/>
    </xf>
    <xf numFmtId="0" fontId="88" fillId="0" borderId="14" xfId="0" applyFont="1" applyFill="1" applyBorder="1" applyAlignment="1">
      <alignment horizontal="left" vertical="center"/>
    </xf>
    <xf numFmtId="0" fontId="88" fillId="0" borderId="22" xfId="0" applyFont="1" applyFill="1" applyBorder="1" applyAlignment="1">
      <alignment horizontal="left" vertical="center"/>
    </xf>
    <xf numFmtId="0" fontId="91" fillId="0" borderId="14" xfId="52" applyFont="1" applyFill="1" applyBorder="1" applyAlignment="1">
      <alignment wrapText="1"/>
      <protection/>
    </xf>
    <xf numFmtId="0" fontId="91" fillId="0" borderId="22" xfId="52" applyFont="1" applyFill="1" applyBorder="1" applyAlignment="1">
      <alignment wrapText="1"/>
      <protection/>
    </xf>
    <xf numFmtId="0" fontId="91" fillId="0" borderId="14" xfId="52" applyFont="1" applyFill="1" applyBorder="1" applyAlignment="1">
      <alignment horizontal="left" wrapText="1"/>
      <protection/>
    </xf>
    <xf numFmtId="0" fontId="91" fillId="0" borderId="22" xfId="52" applyFont="1" applyFill="1" applyBorder="1" applyAlignment="1">
      <alignment horizontal="left" wrapText="1"/>
      <protection/>
    </xf>
    <xf numFmtId="0" fontId="12" fillId="0" borderId="1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89" fillId="0" borderId="11" xfId="52" applyFont="1" applyFill="1" applyBorder="1" applyAlignment="1">
      <alignment horizontal="center" vertical="center" wrapText="1"/>
      <protection/>
    </xf>
    <xf numFmtId="0" fontId="90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8" fillId="0" borderId="11" xfId="52" applyFont="1" applyFill="1" applyBorder="1" applyAlignment="1">
      <alignment horizontal="center" vertical="center" wrapText="1"/>
      <protection/>
    </xf>
    <xf numFmtId="0" fontId="90" fillId="0" borderId="15" xfId="52" applyFont="1" applyFill="1" applyBorder="1" applyAlignment="1">
      <alignment horizontal="center" vertical="center"/>
      <protection/>
    </xf>
    <xf numFmtId="0" fontId="90" fillId="0" borderId="25" xfId="52" applyFont="1" applyFill="1" applyBorder="1" applyAlignment="1">
      <alignment horizontal="center" vertical="center"/>
      <protection/>
    </xf>
    <xf numFmtId="0" fontId="90" fillId="0" borderId="26" xfId="52" applyFont="1" applyFill="1" applyBorder="1" applyAlignment="1">
      <alignment horizontal="center" vertical="center"/>
      <protection/>
    </xf>
    <xf numFmtId="0" fontId="90" fillId="0" borderId="27" xfId="52" applyFont="1" applyFill="1" applyBorder="1" applyAlignment="1">
      <alignment horizontal="center" vertical="center"/>
      <protection/>
    </xf>
    <xf numFmtId="0" fontId="84" fillId="0" borderId="0" xfId="52" applyFont="1" applyFill="1" applyAlignment="1">
      <alignment horizontal="left"/>
      <protection/>
    </xf>
    <xf numFmtId="0" fontId="90" fillId="0" borderId="11" xfId="52" applyFont="1" applyFill="1" applyBorder="1" applyAlignment="1">
      <alignment horizontal="center"/>
      <protection/>
    </xf>
    <xf numFmtId="0" fontId="90" fillId="0" borderId="11" xfId="52" applyFont="1" applyFill="1" applyBorder="1" applyAlignment="1">
      <alignment horizontal="center" vertical="center"/>
      <protection/>
    </xf>
    <xf numFmtId="0" fontId="89" fillId="0" borderId="11" xfId="52" applyFont="1" applyBorder="1" applyAlignment="1">
      <alignment horizontal="center" vertical="center" wrapText="1"/>
      <protection/>
    </xf>
    <xf numFmtId="0" fontId="101" fillId="0" borderId="11" xfId="52" applyFont="1" applyFill="1" applyBorder="1" applyAlignment="1">
      <alignment horizontal="left"/>
      <protection/>
    </xf>
    <xf numFmtId="0" fontId="97" fillId="0" borderId="11" xfId="52" applyFont="1" applyBorder="1" applyAlignment="1">
      <alignment horizontal="center"/>
      <protection/>
    </xf>
    <xf numFmtId="0" fontId="104" fillId="0" borderId="11" xfId="52" applyFont="1" applyBorder="1" applyAlignment="1">
      <alignment horizontal="center" vertical="center" wrapText="1"/>
      <protection/>
    </xf>
    <xf numFmtId="0" fontId="104" fillId="0" borderId="14" xfId="52" applyFont="1" applyBorder="1" applyAlignment="1">
      <alignment horizontal="center" vertical="center"/>
      <protection/>
    </xf>
    <xf numFmtId="0" fontId="104" fillId="0" borderId="22" xfId="52" applyFont="1" applyBorder="1" applyAlignment="1">
      <alignment horizontal="center" vertical="center"/>
      <protection/>
    </xf>
    <xf numFmtId="0" fontId="90" fillId="0" borderId="11" xfId="52" applyFont="1" applyBorder="1" applyAlignment="1">
      <alignment horizontal="center" vertical="center" wrapText="1"/>
      <protection/>
    </xf>
    <xf numFmtId="0" fontId="90" fillId="0" borderId="14" xfId="52" applyFont="1" applyFill="1" applyBorder="1" applyAlignment="1">
      <alignment horizontal="center" vertical="center" wrapText="1"/>
      <protection/>
    </xf>
    <xf numFmtId="0" fontId="90" fillId="0" borderId="22" xfId="52" applyFont="1" applyFill="1" applyBorder="1" applyAlignment="1">
      <alignment horizontal="center" vertical="center" wrapText="1"/>
      <protection/>
    </xf>
    <xf numFmtId="0" fontId="87" fillId="0" borderId="0" xfId="52" applyFont="1" applyAlignment="1">
      <alignment horizontal="left"/>
      <protection/>
    </xf>
    <xf numFmtId="0" fontId="90" fillId="0" borderId="11" xfId="52" applyFont="1" applyBorder="1" applyAlignment="1">
      <alignment horizontal="center"/>
      <protection/>
    </xf>
    <xf numFmtId="0" fontId="104" fillId="0" borderId="11" xfId="52" applyFont="1" applyBorder="1" applyAlignment="1">
      <alignment horizontal="center" vertical="center"/>
      <protection/>
    </xf>
    <xf numFmtId="0" fontId="98" fillId="0" borderId="11" xfId="0" applyFont="1" applyFill="1" applyBorder="1" applyAlignment="1">
      <alignment horizontal="left" wrapText="1"/>
    </xf>
    <xf numFmtId="0" fontId="86" fillId="0" borderId="11" xfId="0" applyFont="1" applyFill="1" applyBorder="1" applyAlignment="1">
      <alignment horizontal="left" wrapText="1"/>
    </xf>
    <xf numFmtId="0" fontId="86" fillId="0" borderId="14" xfId="0" applyFont="1" applyFill="1" applyBorder="1" applyAlignment="1">
      <alignment horizontal="center" vertical="top" wrapText="1"/>
    </xf>
    <xf numFmtId="0" fontId="86" fillId="0" borderId="23" xfId="0" applyFont="1" applyFill="1" applyBorder="1" applyAlignment="1">
      <alignment horizontal="center" vertical="top" wrapText="1"/>
    </xf>
    <xf numFmtId="0" fontId="98" fillId="0" borderId="11" xfId="0" applyFont="1" applyFill="1" applyBorder="1" applyAlignment="1">
      <alignment horizontal="center" vertical="top" wrapText="1"/>
    </xf>
    <xf numFmtId="0" fontId="98" fillId="0" borderId="0" xfId="55" applyFont="1" applyFill="1" applyAlignment="1">
      <alignment/>
      <protection/>
    </xf>
    <xf numFmtId="0" fontId="91" fillId="0" borderId="11" xfId="0" applyFont="1" applyBorder="1" applyAlignment="1">
      <alignment horizontal="center" vertical="top" wrapText="1"/>
    </xf>
    <xf numFmtId="0" fontId="91" fillId="0" borderId="14" xfId="0" applyFont="1" applyBorder="1" applyAlignment="1">
      <alignment horizontal="center" vertical="top"/>
    </xf>
    <xf numFmtId="0" fontId="91" fillId="0" borderId="23" xfId="0" applyFont="1" applyBorder="1" applyAlignment="1">
      <alignment horizontal="center" vertical="top"/>
    </xf>
    <xf numFmtId="0" fontId="99" fillId="0" borderId="15" xfId="0" applyFont="1" applyBorder="1" applyAlignment="1">
      <alignment horizontal="center" vertical="center"/>
    </xf>
    <xf numFmtId="0" fontId="99" fillId="0" borderId="28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top" wrapText="1"/>
    </xf>
    <xf numFmtId="0" fontId="99" fillId="0" borderId="23" xfId="0" applyFont="1" applyBorder="1" applyAlignment="1">
      <alignment horizontal="center" vertical="top" wrapText="1"/>
    </xf>
    <xf numFmtId="0" fontId="104" fillId="0" borderId="13" xfId="52" applyFont="1" applyBorder="1" applyAlignment="1">
      <alignment horizontal="center" vertical="center" wrapText="1"/>
      <protection/>
    </xf>
    <xf numFmtId="0" fontId="104" fillId="0" borderId="24" xfId="52" applyFont="1" applyBorder="1" applyAlignment="1">
      <alignment horizontal="center" vertical="center" wrapText="1"/>
      <protection/>
    </xf>
    <xf numFmtId="0" fontId="104" fillId="0" borderId="12" xfId="52" applyFont="1" applyBorder="1" applyAlignment="1">
      <alignment horizontal="center" vertical="center" wrapText="1"/>
      <protection/>
    </xf>
    <xf numFmtId="0" fontId="91" fillId="0" borderId="14" xfId="0" applyFont="1" applyFill="1" applyBorder="1" applyAlignment="1">
      <alignment horizontal="center" vertical="top" wrapText="1"/>
    </xf>
    <xf numFmtId="0" fontId="91" fillId="0" borderId="23" xfId="0" applyFont="1" applyFill="1" applyBorder="1" applyAlignment="1">
      <alignment horizontal="center" vertical="top" wrapText="1"/>
    </xf>
    <xf numFmtId="0" fontId="91" fillId="0" borderId="14" xfId="0" applyFont="1" applyBorder="1" applyAlignment="1">
      <alignment horizontal="center" vertical="top" wrapText="1"/>
    </xf>
    <xf numFmtId="0" fontId="91" fillId="0" borderId="23" xfId="0" applyFont="1" applyBorder="1" applyAlignment="1">
      <alignment horizontal="center" vertical="top" wrapText="1"/>
    </xf>
    <xf numFmtId="0" fontId="99" fillId="0" borderId="14" xfId="0" applyFont="1" applyFill="1" applyBorder="1" applyAlignment="1">
      <alignment horizontal="center" vertical="top" wrapText="1"/>
    </xf>
    <xf numFmtId="0" fontId="99" fillId="0" borderId="22" xfId="0" applyFont="1" applyFill="1" applyBorder="1" applyAlignment="1">
      <alignment horizontal="center" vertical="top" wrapText="1"/>
    </xf>
    <xf numFmtId="0" fontId="87" fillId="0" borderId="0" xfId="55" applyFont="1" applyAlignment="1">
      <alignment horizontal="left"/>
      <protection/>
    </xf>
    <xf numFmtId="0" fontId="90" fillId="0" borderId="11" xfId="55" applyFont="1" applyFill="1" applyBorder="1" applyAlignment="1">
      <alignment horizontal="center" vertical="center" wrapText="1"/>
      <protection/>
    </xf>
    <xf numFmtId="0" fontId="90" fillId="0" borderId="11" xfId="55" applyFont="1" applyFill="1" applyBorder="1" applyAlignment="1">
      <alignment horizontal="center"/>
      <protection/>
    </xf>
    <xf numFmtId="0" fontId="104" fillId="0" borderId="11" xfId="55" applyFont="1" applyFill="1" applyBorder="1" applyAlignment="1">
      <alignment horizontal="center" vertical="center"/>
      <protection/>
    </xf>
    <xf numFmtId="0" fontId="104" fillId="0" borderId="14" xfId="55" applyFont="1" applyFill="1" applyBorder="1" applyAlignment="1">
      <alignment horizontal="center" vertical="center"/>
      <protection/>
    </xf>
    <xf numFmtId="0" fontId="104" fillId="0" borderId="23" xfId="55" applyFont="1" applyFill="1" applyBorder="1" applyAlignment="1">
      <alignment horizontal="center" vertical="center"/>
      <protection/>
    </xf>
    <xf numFmtId="0" fontId="104" fillId="0" borderId="13" xfId="52" applyFont="1" applyFill="1" applyBorder="1" applyAlignment="1">
      <alignment horizontal="center" vertical="center" wrapText="1"/>
      <protection/>
    </xf>
    <xf numFmtId="0" fontId="104" fillId="0" borderId="24" xfId="52" applyFont="1" applyFill="1" applyBorder="1" applyAlignment="1">
      <alignment horizontal="center" vertical="center" wrapText="1"/>
      <protection/>
    </xf>
    <xf numFmtId="0" fontId="104" fillId="0" borderId="12" xfId="52" applyFont="1" applyFill="1" applyBorder="1" applyAlignment="1">
      <alignment horizontal="center" vertical="center" wrapText="1"/>
      <protection/>
    </xf>
    <xf numFmtId="0" fontId="90" fillId="0" borderId="14" xfId="55" applyFont="1" applyFill="1" applyBorder="1" applyAlignment="1">
      <alignment horizontal="center" vertical="center" wrapText="1"/>
      <protection/>
    </xf>
    <xf numFmtId="0" fontId="90" fillId="0" borderId="23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0" fontId="89" fillId="0" borderId="11" xfId="55" applyFont="1" applyBorder="1" applyAlignment="1">
      <alignment horizontal="center" vertical="center" wrapText="1"/>
      <protection/>
    </xf>
    <xf numFmtId="0" fontId="89" fillId="0" borderId="11" xfId="55" applyFont="1" applyBorder="1" applyAlignment="1">
      <alignment horizontal="center"/>
      <protection/>
    </xf>
    <xf numFmtId="0" fontId="85" fillId="0" borderId="14" xfId="55" applyFont="1" applyFill="1" applyBorder="1" applyAlignment="1">
      <alignment/>
      <protection/>
    </xf>
    <xf numFmtId="0" fontId="85" fillId="0" borderId="22" xfId="55" applyFont="1" applyFill="1" applyBorder="1" applyAlignment="1">
      <alignment/>
      <protection/>
    </xf>
    <xf numFmtId="0" fontId="89" fillId="0" borderId="11" xfId="55" applyFont="1" applyBorder="1" applyAlignment="1">
      <alignment/>
      <protection/>
    </xf>
    <xf numFmtId="0" fontId="85" fillId="0" borderId="11" xfId="55" applyFont="1" applyFill="1" applyBorder="1" applyAlignment="1">
      <alignment/>
      <protection/>
    </xf>
    <xf numFmtId="0" fontId="89" fillId="0" borderId="0" xfId="55" applyFont="1" applyAlignment="1">
      <alignment horizontal="left"/>
      <protection/>
    </xf>
    <xf numFmtId="0" fontId="90" fillId="0" borderId="11" xfId="55" applyFont="1" applyBorder="1" applyAlignment="1">
      <alignment horizontal="center" vertical="center" wrapText="1"/>
      <protection/>
    </xf>
    <xf numFmtId="0" fontId="90" fillId="0" borderId="11" xfId="55" applyFont="1" applyBorder="1" applyAlignment="1">
      <alignment horizontal="center"/>
      <protection/>
    </xf>
    <xf numFmtId="0" fontId="104" fillId="0" borderId="11" xfId="55" applyFont="1" applyBorder="1" applyAlignment="1">
      <alignment horizontal="center" vertical="center"/>
      <protection/>
    </xf>
    <xf numFmtId="0" fontId="104" fillId="0" borderId="11" xfId="55" applyFont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92" fillId="0" borderId="11" xfId="0" applyFont="1" applyBorder="1" applyAlignment="1">
      <alignment horizontal="left" vertical="center"/>
    </xf>
    <xf numFmtId="0" fontId="83" fillId="0" borderId="14" xfId="52" applyFont="1" applyFill="1" applyBorder="1" applyAlignment="1">
      <alignment wrapText="1"/>
      <protection/>
    </xf>
    <xf numFmtId="0" fontId="83" fillId="0" borderId="22" xfId="52" applyFont="1" applyFill="1" applyBorder="1" applyAlignment="1">
      <alignment wrapText="1"/>
      <protection/>
    </xf>
    <xf numFmtId="0" fontId="83" fillId="0" borderId="14" xfId="52" applyFont="1" applyFill="1" applyBorder="1" applyAlignment="1">
      <alignment horizontal="left" wrapText="1"/>
      <protection/>
    </xf>
    <xf numFmtId="0" fontId="83" fillId="0" borderId="22" xfId="52" applyFont="1" applyFill="1" applyBorder="1" applyAlignment="1">
      <alignment horizontal="left" wrapText="1"/>
      <protection/>
    </xf>
    <xf numFmtId="0" fontId="83" fillId="0" borderId="11" xfId="52" applyFont="1" applyFill="1" applyBorder="1" applyAlignment="1">
      <alignment horizontal="left" wrapText="1"/>
      <protection/>
    </xf>
    <xf numFmtId="0" fontId="83" fillId="0" borderId="23" xfId="52" applyFont="1" applyFill="1" applyBorder="1" applyAlignment="1">
      <alignment horizontal="left" vertical="top" wrapText="1"/>
      <protection/>
    </xf>
    <xf numFmtId="0" fontId="83" fillId="0" borderId="22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2" fillId="0" borderId="22" xfId="52" applyFont="1" applyFill="1" applyBorder="1" applyAlignment="1">
      <alignment horizontal="left" wrapText="1"/>
      <protection/>
    </xf>
    <xf numFmtId="0" fontId="83" fillId="0" borderId="14" xfId="52" applyFont="1" applyFill="1" applyBorder="1" applyAlignment="1">
      <alignment horizontal="left" vertical="top" wrapText="1"/>
      <protection/>
    </xf>
    <xf numFmtId="0" fontId="83" fillId="0" borderId="14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/>
    </xf>
    <xf numFmtId="0" fontId="99" fillId="0" borderId="1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49" fontId="91" fillId="0" borderId="11" xfId="0" applyNumberFormat="1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left" vertical="center" wrapText="1"/>
    </xf>
    <xf numFmtId="0" fontId="83" fillId="0" borderId="0" xfId="0" applyFont="1" applyAlignment="1">
      <alignment horizontal="left"/>
    </xf>
    <xf numFmtId="171" fontId="92" fillId="0" borderId="14" xfId="65" applyFont="1" applyFill="1" applyBorder="1" applyAlignment="1">
      <alignment horizontal="center" vertical="center" wrapText="1"/>
    </xf>
    <xf numFmtId="171" fontId="92" fillId="0" borderId="23" xfId="65" applyFont="1" applyFill="1" applyBorder="1" applyAlignment="1">
      <alignment horizontal="center" vertical="center" wrapText="1"/>
    </xf>
    <xf numFmtId="171" fontId="92" fillId="0" borderId="22" xfId="65" applyFont="1" applyFill="1" applyBorder="1" applyAlignment="1">
      <alignment horizontal="center" vertical="center" wrapText="1"/>
    </xf>
    <xf numFmtId="171" fontId="91" fillId="0" borderId="14" xfId="65" applyFont="1" applyFill="1" applyBorder="1" applyAlignment="1">
      <alignment horizontal="center" vertical="center" wrapText="1"/>
    </xf>
    <xf numFmtId="171" fontId="91" fillId="0" borderId="23" xfId="65" applyFont="1" applyFill="1" applyBorder="1" applyAlignment="1">
      <alignment horizontal="center" vertical="center" wrapText="1"/>
    </xf>
    <xf numFmtId="171" fontId="91" fillId="0" borderId="22" xfId="65" applyFont="1" applyFill="1" applyBorder="1" applyAlignment="1">
      <alignment horizontal="center" vertical="center" wrapText="1"/>
    </xf>
    <xf numFmtId="171" fontId="91" fillId="0" borderId="14" xfId="65" applyFont="1" applyFill="1" applyBorder="1" applyAlignment="1">
      <alignment horizontal="center" vertical="top" wrapText="1"/>
    </xf>
    <xf numFmtId="171" fontId="91" fillId="0" borderId="23" xfId="65" applyFont="1" applyFill="1" applyBorder="1" applyAlignment="1">
      <alignment horizontal="center" vertical="top" wrapText="1"/>
    </xf>
    <xf numFmtId="171" fontId="91" fillId="0" borderId="22" xfId="65" applyFont="1" applyFill="1" applyBorder="1" applyAlignment="1">
      <alignment horizontal="center" vertical="top" wrapText="1"/>
    </xf>
    <xf numFmtId="171" fontId="11" fillId="0" borderId="14" xfId="65" applyFont="1" applyFill="1" applyBorder="1" applyAlignment="1">
      <alignment horizontal="center" vertical="center" wrapText="1"/>
    </xf>
    <xf numFmtId="171" fontId="11" fillId="0" borderId="23" xfId="65" applyFont="1" applyFill="1" applyBorder="1" applyAlignment="1">
      <alignment horizontal="center" vertical="center" wrapText="1"/>
    </xf>
    <xf numFmtId="171" fontId="11" fillId="0" borderId="22" xfId="65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left" wrapText="1"/>
    </xf>
    <xf numFmtId="0" fontId="83" fillId="0" borderId="23" xfId="0" applyFont="1" applyFill="1" applyBorder="1" applyAlignment="1">
      <alignment horizontal="left" wrapText="1"/>
    </xf>
    <xf numFmtId="0" fontId="92" fillId="0" borderId="14" xfId="0" applyFont="1" applyBorder="1" applyAlignment="1">
      <alignment horizontal="left" vertical="center"/>
    </xf>
    <xf numFmtId="0" fontId="92" fillId="0" borderId="22" xfId="0" applyFont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top" wrapText="1"/>
    </xf>
    <xf numFmtId="0" fontId="83" fillId="0" borderId="23" xfId="0" applyFont="1" applyFill="1" applyBorder="1" applyAlignment="1">
      <alignment horizontal="left" vertical="top" wrapText="1"/>
    </xf>
    <xf numFmtId="0" fontId="92" fillId="0" borderId="13" xfId="0" applyFont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wrapText="1"/>
    </xf>
    <xf numFmtId="0" fontId="80" fillId="0" borderId="29" xfId="0" applyFont="1" applyBorder="1" applyAlignment="1">
      <alignment horizontal="center" wrapText="1"/>
    </xf>
    <xf numFmtId="0" fontId="80" fillId="0" borderId="25" xfId="0" applyFont="1" applyBorder="1" applyAlignment="1">
      <alignment horizontal="center" wrapText="1"/>
    </xf>
    <xf numFmtId="0" fontId="78" fillId="0" borderId="14" xfId="0" applyFont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0" fontId="78" fillId="0" borderId="22" xfId="0" applyFont="1" applyBorder="1" applyAlignment="1">
      <alignment horizont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left" wrapText="1"/>
    </xf>
    <xf numFmtId="0" fontId="83" fillId="0" borderId="14" xfId="0" applyFont="1" applyBorder="1" applyAlignment="1">
      <alignment horizontal="left" vertical="top" wrapText="1"/>
    </xf>
    <xf numFmtId="0" fontId="83" fillId="0" borderId="23" xfId="0" applyFont="1" applyBorder="1" applyAlignment="1">
      <alignment horizontal="left" vertical="top" wrapText="1"/>
    </xf>
    <xf numFmtId="0" fontId="99" fillId="0" borderId="11" xfId="0" applyFont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85" fillId="33" borderId="0" xfId="55" applyFont="1" applyFill="1" applyAlignment="1">
      <alignment horizontal="center"/>
      <protection/>
    </xf>
    <xf numFmtId="0" fontId="99" fillId="0" borderId="0" xfId="0" applyFont="1" applyFill="1" applyBorder="1" applyAlignment="1">
      <alignment horizontal="left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91" fillId="0" borderId="15" xfId="0" applyFont="1" applyBorder="1" applyAlignment="1">
      <alignment horizontal="center" wrapText="1"/>
    </xf>
    <xf numFmtId="0" fontId="91" fillId="0" borderId="29" xfId="0" applyFont="1" applyBorder="1" applyAlignment="1">
      <alignment horizontal="center" wrapText="1"/>
    </xf>
    <xf numFmtId="0" fontId="102" fillId="0" borderId="0" xfId="0" applyFont="1" applyFill="1" applyBorder="1" applyAlignment="1">
      <alignment horizontal="left" wrapText="1"/>
    </xf>
    <xf numFmtId="0" fontId="90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/>
    </xf>
    <xf numFmtId="0" fontId="88" fillId="0" borderId="11" xfId="0" applyFont="1" applyBorder="1" applyAlignment="1">
      <alignment horizontal="center" vertical="center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top" wrapText="1"/>
    </xf>
    <xf numFmtId="0" fontId="90" fillId="0" borderId="22" xfId="0" applyFont="1" applyFill="1" applyBorder="1" applyAlignment="1">
      <alignment horizontal="center" vertical="top" wrapText="1"/>
    </xf>
    <xf numFmtId="0" fontId="102" fillId="0" borderId="14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/>
    </xf>
    <xf numFmtId="0" fontId="102" fillId="0" borderId="28" xfId="0" applyFont="1" applyFill="1" applyBorder="1" applyAlignment="1">
      <alignment horizontal="left" wrapText="1"/>
    </xf>
    <xf numFmtId="0" fontId="87" fillId="0" borderId="14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5" fillId="0" borderId="0" xfId="0" applyFont="1" applyFill="1" applyAlignment="1">
      <alignment horizontal="right"/>
    </xf>
    <xf numFmtId="0" fontId="85" fillId="0" borderId="0" xfId="0" applyFont="1" applyAlignment="1">
      <alignment horizontal="center"/>
    </xf>
    <xf numFmtId="0" fontId="88" fillId="0" borderId="14" xfId="0" applyFont="1" applyBorder="1" applyAlignment="1">
      <alignment horizontal="center" wrapText="1"/>
    </xf>
    <xf numFmtId="0" fontId="88" fillId="0" borderId="23" xfId="0" applyFont="1" applyBorder="1" applyAlignment="1">
      <alignment horizontal="center" wrapText="1"/>
    </xf>
    <xf numFmtId="0" fontId="88" fillId="0" borderId="22" xfId="0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420"/>
  <sheetViews>
    <sheetView view="pageBreakPreview" zoomScale="91" zoomScaleSheetLayoutView="91" zoomScalePageLayoutView="0" workbookViewId="0" topLeftCell="A1">
      <selection activeCell="M1" sqref="M1:Q1"/>
    </sheetView>
  </sheetViews>
  <sheetFormatPr defaultColWidth="10.28125" defaultRowHeight="15"/>
  <cols>
    <col min="1" max="1" width="17.7109375" style="3" customWidth="1"/>
    <col min="2" max="2" width="7.7109375" style="3" customWidth="1"/>
    <col min="3" max="17" width="11.7109375" style="3" customWidth="1"/>
    <col min="18" max="18" width="10.28125" style="3" customWidth="1"/>
    <col min="19" max="19" width="0" style="12" hidden="1" customWidth="1"/>
    <col min="20" max="16384" width="10.28125" style="3" customWidth="1"/>
  </cols>
  <sheetData>
    <row r="1" spans="1:21" ht="15" customHeight="1">
      <c r="A1" s="309" t="s">
        <v>122</v>
      </c>
      <c r="B1" s="309"/>
      <c r="C1" s="309"/>
      <c r="D1" s="309"/>
      <c r="E1" s="1"/>
      <c r="F1" s="1"/>
      <c r="G1" s="1"/>
      <c r="H1" s="1"/>
      <c r="I1" s="1"/>
      <c r="J1" s="1"/>
      <c r="K1" s="1"/>
      <c r="L1" s="1"/>
      <c r="M1" s="290" t="s">
        <v>335</v>
      </c>
      <c r="N1" s="290"/>
      <c r="O1" s="290"/>
      <c r="P1" s="290"/>
      <c r="Q1" s="290"/>
      <c r="R1" s="1"/>
      <c r="S1" s="2"/>
      <c r="T1" s="1"/>
      <c r="U1" s="1"/>
    </row>
    <row r="2" spans="1:21" ht="10.5" customHeight="1">
      <c r="A2" s="13" t="s">
        <v>132</v>
      </c>
      <c r="B2" s="13"/>
      <c r="C2" s="13"/>
      <c r="D2" s="13"/>
      <c r="E2" s="14"/>
      <c r="F2" s="15"/>
      <c r="G2" s="15"/>
      <c r="H2" s="15"/>
      <c r="I2" s="15"/>
      <c r="J2" s="15"/>
      <c r="K2" s="15"/>
      <c r="L2" s="15"/>
      <c r="M2" s="291"/>
      <c r="N2" s="291"/>
      <c r="O2" s="291" t="s">
        <v>99</v>
      </c>
      <c r="P2" s="291"/>
      <c r="Q2" s="16"/>
      <c r="R2" s="1"/>
      <c r="S2" s="2"/>
      <c r="T2" s="1"/>
      <c r="U2" s="1"/>
    </row>
    <row r="3" spans="1:2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  <c r="S3" s="2"/>
      <c r="T3" s="1"/>
      <c r="U3" s="1"/>
    </row>
    <row r="4" spans="1:21" ht="16.5" customHeight="1">
      <c r="A4" s="301" t="s">
        <v>97</v>
      </c>
      <c r="B4" s="302" t="s">
        <v>98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1"/>
      <c r="S4" s="2"/>
      <c r="T4" s="1"/>
      <c r="U4" s="1"/>
    </row>
    <row r="5" spans="1:21" ht="22.5" customHeight="1">
      <c r="A5" s="301"/>
      <c r="B5" s="18" t="s">
        <v>0</v>
      </c>
      <c r="C5" s="303" t="s">
        <v>123</v>
      </c>
      <c r="D5" s="303"/>
      <c r="E5" s="303"/>
      <c r="F5" s="303"/>
      <c r="G5" s="303"/>
      <c r="H5" s="304" t="s">
        <v>124</v>
      </c>
      <c r="I5" s="305"/>
      <c r="J5" s="305"/>
      <c r="K5" s="305"/>
      <c r="L5" s="306"/>
      <c r="M5" s="304" t="s">
        <v>125</v>
      </c>
      <c r="N5" s="305"/>
      <c r="O5" s="305"/>
      <c r="P5" s="306"/>
      <c r="Q5" s="296" t="s">
        <v>68</v>
      </c>
      <c r="R5" s="4"/>
      <c r="S5" s="5"/>
      <c r="T5" s="4"/>
      <c r="U5" s="6"/>
    </row>
    <row r="6" spans="1:21" ht="80.25" customHeight="1">
      <c r="A6" s="301"/>
      <c r="B6" s="18" t="s">
        <v>1</v>
      </c>
      <c r="C6" s="293" t="s">
        <v>100</v>
      </c>
      <c r="D6" s="293"/>
      <c r="E6" s="293" t="s">
        <v>104</v>
      </c>
      <c r="F6" s="293"/>
      <c r="G6" s="294" t="s">
        <v>109</v>
      </c>
      <c r="H6" s="293" t="s">
        <v>100</v>
      </c>
      <c r="I6" s="293"/>
      <c r="J6" s="293" t="s">
        <v>104</v>
      </c>
      <c r="K6" s="293"/>
      <c r="L6" s="294" t="s">
        <v>109</v>
      </c>
      <c r="M6" s="293" t="s">
        <v>104</v>
      </c>
      <c r="N6" s="293"/>
      <c r="O6" s="19" t="s">
        <v>104</v>
      </c>
      <c r="P6" s="307" t="s">
        <v>109</v>
      </c>
      <c r="Q6" s="297"/>
      <c r="R6" s="4"/>
      <c r="S6" s="5"/>
      <c r="T6" s="4"/>
      <c r="U6" s="6"/>
    </row>
    <row r="7" spans="1:21" ht="111" customHeight="1">
      <c r="A7" s="301"/>
      <c r="B7" s="18" t="s">
        <v>2</v>
      </c>
      <c r="C7" s="292" t="s">
        <v>101</v>
      </c>
      <c r="D7" s="292"/>
      <c r="E7" s="292" t="s">
        <v>106</v>
      </c>
      <c r="F7" s="292"/>
      <c r="G7" s="294"/>
      <c r="H7" s="292" t="s">
        <v>101</v>
      </c>
      <c r="I7" s="292"/>
      <c r="J7" s="292" t="s">
        <v>106</v>
      </c>
      <c r="K7" s="292"/>
      <c r="L7" s="294"/>
      <c r="M7" s="292" t="s">
        <v>106</v>
      </c>
      <c r="N7" s="292"/>
      <c r="O7" s="20" t="s">
        <v>105</v>
      </c>
      <c r="P7" s="307"/>
      <c r="Q7" s="297"/>
      <c r="R7" s="4"/>
      <c r="S7" s="5"/>
      <c r="T7" s="4"/>
      <c r="U7" s="6"/>
    </row>
    <row r="8" spans="1:21" ht="103.5" customHeight="1">
      <c r="A8" s="301"/>
      <c r="B8" s="18" t="s">
        <v>3</v>
      </c>
      <c r="C8" s="20" t="s">
        <v>102</v>
      </c>
      <c r="D8" s="20" t="s">
        <v>103</v>
      </c>
      <c r="E8" s="20" t="s">
        <v>102</v>
      </c>
      <c r="F8" s="20" t="s">
        <v>103</v>
      </c>
      <c r="G8" s="294"/>
      <c r="H8" s="20" t="s">
        <v>102</v>
      </c>
      <c r="I8" s="20" t="s">
        <v>103</v>
      </c>
      <c r="J8" s="20" t="s">
        <v>102</v>
      </c>
      <c r="K8" s="20" t="s">
        <v>103</v>
      </c>
      <c r="L8" s="294"/>
      <c r="M8" s="20" t="s">
        <v>102</v>
      </c>
      <c r="N8" s="20" t="s">
        <v>103</v>
      </c>
      <c r="O8" s="20" t="s">
        <v>102</v>
      </c>
      <c r="P8" s="307"/>
      <c r="Q8" s="297"/>
      <c r="R8" s="4"/>
      <c r="S8" s="5"/>
      <c r="T8" s="4"/>
      <c r="U8" s="6"/>
    </row>
    <row r="9" spans="1:21" ht="22.5" customHeight="1">
      <c r="A9" s="301"/>
      <c r="B9" s="21" t="s">
        <v>4</v>
      </c>
      <c r="C9" s="22" t="s">
        <v>107</v>
      </c>
      <c r="D9" s="22" t="s">
        <v>107</v>
      </c>
      <c r="E9" s="22" t="s">
        <v>107</v>
      </c>
      <c r="F9" s="22" t="s">
        <v>107</v>
      </c>
      <c r="G9" s="294"/>
      <c r="H9" s="22" t="s">
        <v>107</v>
      </c>
      <c r="I9" s="22" t="s">
        <v>107</v>
      </c>
      <c r="J9" s="22" t="s">
        <v>107</v>
      </c>
      <c r="K9" s="22" t="s">
        <v>107</v>
      </c>
      <c r="L9" s="294"/>
      <c r="M9" s="22" t="s">
        <v>107</v>
      </c>
      <c r="N9" s="22" t="s">
        <v>107</v>
      </c>
      <c r="O9" s="22" t="s">
        <v>107</v>
      </c>
      <c r="P9" s="307"/>
      <c r="Q9" s="297"/>
      <c r="R9" s="4"/>
      <c r="S9" s="5"/>
      <c r="T9" s="4"/>
      <c r="U9" s="6"/>
    </row>
    <row r="10" spans="1:21" ht="47.25" customHeight="1">
      <c r="A10" s="301"/>
      <c r="B10" s="18" t="s">
        <v>70</v>
      </c>
      <c r="C10" s="23" t="s">
        <v>72</v>
      </c>
      <c r="D10" s="23" t="s">
        <v>74</v>
      </c>
      <c r="E10" s="20" t="s">
        <v>76</v>
      </c>
      <c r="F10" s="20" t="s">
        <v>78</v>
      </c>
      <c r="G10" s="294"/>
      <c r="H10" s="20" t="s">
        <v>80</v>
      </c>
      <c r="I10" s="20" t="s">
        <v>82</v>
      </c>
      <c r="J10" s="24" t="s">
        <v>84</v>
      </c>
      <c r="K10" s="20" t="s">
        <v>86</v>
      </c>
      <c r="L10" s="294"/>
      <c r="M10" s="20" t="s">
        <v>90</v>
      </c>
      <c r="N10" s="20" t="s">
        <v>92</v>
      </c>
      <c r="O10" s="20" t="s">
        <v>88</v>
      </c>
      <c r="P10" s="307"/>
      <c r="Q10" s="297"/>
      <c r="R10" s="7"/>
      <c r="S10" s="5"/>
      <c r="T10" s="8"/>
      <c r="U10" s="9"/>
    </row>
    <row r="11" spans="1:21" ht="63.75" customHeight="1">
      <c r="A11" s="301"/>
      <c r="B11" s="18" t="s">
        <v>71</v>
      </c>
      <c r="C11" s="23" t="s">
        <v>73</v>
      </c>
      <c r="D11" s="23" t="s">
        <v>75</v>
      </c>
      <c r="E11" s="20" t="s">
        <v>77</v>
      </c>
      <c r="F11" s="20" t="s">
        <v>79</v>
      </c>
      <c r="G11" s="295"/>
      <c r="H11" s="20" t="s">
        <v>81</v>
      </c>
      <c r="I11" s="20" t="s">
        <v>83</v>
      </c>
      <c r="J11" s="20" t="s">
        <v>85</v>
      </c>
      <c r="K11" s="20" t="s">
        <v>87</v>
      </c>
      <c r="L11" s="295"/>
      <c r="M11" s="20" t="s">
        <v>91</v>
      </c>
      <c r="N11" s="20" t="s">
        <v>93</v>
      </c>
      <c r="O11" s="20" t="s">
        <v>89</v>
      </c>
      <c r="P11" s="308"/>
      <c r="Q11" s="298"/>
      <c r="R11" s="7"/>
      <c r="S11" s="5"/>
      <c r="T11" s="7"/>
      <c r="U11" s="9"/>
    </row>
    <row r="12" spans="1:21" ht="21.75" customHeight="1">
      <c r="A12" s="299">
        <v>1</v>
      </c>
      <c r="B12" s="300"/>
      <c r="C12" s="25" t="s">
        <v>119</v>
      </c>
      <c r="D12" s="25" t="s">
        <v>120</v>
      </c>
      <c r="E12" s="26">
        <v>4</v>
      </c>
      <c r="F12" s="26">
        <v>5</v>
      </c>
      <c r="G12" s="27">
        <v>6</v>
      </c>
      <c r="H12" s="26">
        <v>7</v>
      </c>
      <c r="I12" s="26">
        <v>8</v>
      </c>
      <c r="J12" s="26">
        <v>9</v>
      </c>
      <c r="K12" s="26">
        <v>10</v>
      </c>
      <c r="L12" s="28">
        <v>11</v>
      </c>
      <c r="M12" s="26">
        <v>12</v>
      </c>
      <c r="N12" s="26">
        <v>13</v>
      </c>
      <c r="O12" s="26">
        <v>14</v>
      </c>
      <c r="P12" s="28">
        <v>15</v>
      </c>
      <c r="Q12" s="26">
        <v>16</v>
      </c>
      <c r="R12" s="7"/>
      <c r="S12" s="5"/>
      <c r="T12" s="7"/>
      <c r="U12" s="9"/>
    </row>
    <row r="13" spans="1:21" ht="15" customHeight="1">
      <c r="A13" s="277" t="s">
        <v>127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1"/>
      <c r="S13" s="2"/>
      <c r="T13" s="1"/>
      <c r="U13" s="1"/>
    </row>
    <row r="14" spans="1:21" ht="54.75" customHeight="1">
      <c r="A14" s="265" t="s">
        <v>5</v>
      </c>
      <c r="B14" s="266"/>
      <c r="C14" s="36">
        <v>2</v>
      </c>
      <c r="D14" s="36">
        <v>0</v>
      </c>
      <c r="E14" s="36">
        <v>282</v>
      </c>
      <c r="F14" s="36">
        <v>0</v>
      </c>
      <c r="G14" s="37">
        <f>SUM(C14:F14)</f>
        <v>284</v>
      </c>
      <c r="H14" s="36">
        <v>1</v>
      </c>
      <c r="I14" s="36">
        <v>0</v>
      </c>
      <c r="J14" s="36">
        <v>277</v>
      </c>
      <c r="K14" s="36">
        <v>0</v>
      </c>
      <c r="L14" s="37">
        <f>SUM(H14:K14)</f>
        <v>278</v>
      </c>
      <c r="M14" s="36">
        <v>0</v>
      </c>
      <c r="N14" s="36">
        <v>0</v>
      </c>
      <c r="O14" s="36">
        <v>549</v>
      </c>
      <c r="P14" s="37">
        <f>M14+N14+O14</f>
        <v>549</v>
      </c>
      <c r="Q14" s="37">
        <f>P14+L14+G14</f>
        <v>1111</v>
      </c>
      <c r="R14" s="39"/>
      <c r="S14" s="10"/>
      <c r="T14" s="1"/>
      <c r="U14" s="11"/>
    </row>
    <row r="15" spans="1:21" ht="54.75" customHeight="1">
      <c r="A15" s="265" t="s">
        <v>7</v>
      </c>
      <c r="B15" s="266"/>
      <c r="C15" s="36">
        <v>0</v>
      </c>
      <c r="D15" s="36">
        <v>0</v>
      </c>
      <c r="E15" s="36">
        <v>458</v>
      </c>
      <c r="F15" s="36">
        <v>4</v>
      </c>
      <c r="G15" s="37">
        <f aca="true" t="shared" si="0" ref="G15:G78">SUM(C15:F15)</f>
        <v>462</v>
      </c>
      <c r="H15" s="36">
        <v>0</v>
      </c>
      <c r="I15" s="36">
        <v>0</v>
      </c>
      <c r="J15" s="36">
        <v>463</v>
      </c>
      <c r="K15" s="36">
        <v>7</v>
      </c>
      <c r="L15" s="37">
        <f aca="true" t="shared" si="1" ref="L15:L78">SUM(H15:K15)</f>
        <v>470</v>
      </c>
      <c r="M15" s="36">
        <v>0</v>
      </c>
      <c r="N15" s="36">
        <v>0</v>
      </c>
      <c r="O15" s="36">
        <v>94</v>
      </c>
      <c r="P15" s="37">
        <f aca="true" t="shared" si="2" ref="P15:P78">M15+N15+O15</f>
        <v>94</v>
      </c>
      <c r="Q15" s="37">
        <f aca="true" t="shared" si="3" ref="Q15:Q78">P15+L15+G15</f>
        <v>1026</v>
      </c>
      <c r="R15" s="39"/>
      <c r="S15" s="10"/>
      <c r="T15" s="2"/>
      <c r="U15" s="11"/>
    </row>
    <row r="16" spans="1:21" ht="54.75" customHeight="1">
      <c r="A16" s="265" t="s">
        <v>128</v>
      </c>
      <c r="B16" s="266"/>
      <c r="C16" s="36">
        <v>8</v>
      </c>
      <c r="D16" s="36">
        <v>2</v>
      </c>
      <c r="E16" s="36">
        <v>209</v>
      </c>
      <c r="F16" s="36">
        <v>2</v>
      </c>
      <c r="G16" s="37">
        <f t="shared" si="0"/>
        <v>221</v>
      </c>
      <c r="H16" s="36">
        <v>8</v>
      </c>
      <c r="I16" s="36">
        <v>1</v>
      </c>
      <c r="J16" s="36">
        <v>226</v>
      </c>
      <c r="K16" s="36">
        <v>2</v>
      </c>
      <c r="L16" s="37">
        <f t="shared" si="1"/>
        <v>237</v>
      </c>
      <c r="M16" s="36">
        <v>0</v>
      </c>
      <c r="N16" s="36">
        <v>0</v>
      </c>
      <c r="O16" s="36">
        <v>34</v>
      </c>
      <c r="P16" s="37">
        <f t="shared" si="2"/>
        <v>34</v>
      </c>
      <c r="Q16" s="37">
        <f t="shared" si="3"/>
        <v>492</v>
      </c>
      <c r="R16" s="39"/>
      <c r="S16" s="10"/>
      <c r="T16" s="1"/>
      <c r="U16" s="11"/>
    </row>
    <row r="17" spans="1:21" ht="54.75" customHeight="1">
      <c r="A17" s="265" t="s">
        <v>199</v>
      </c>
      <c r="B17" s="266"/>
      <c r="C17" s="36">
        <v>10</v>
      </c>
      <c r="D17" s="36">
        <v>2</v>
      </c>
      <c r="E17" s="36">
        <v>172</v>
      </c>
      <c r="F17" s="36">
        <v>0</v>
      </c>
      <c r="G17" s="37">
        <f t="shared" si="0"/>
        <v>184</v>
      </c>
      <c r="H17" s="36">
        <v>17</v>
      </c>
      <c r="I17" s="36">
        <v>1</v>
      </c>
      <c r="J17" s="36">
        <v>193</v>
      </c>
      <c r="K17" s="36">
        <v>3</v>
      </c>
      <c r="L17" s="37">
        <f t="shared" si="1"/>
        <v>214</v>
      </c>
      <c r="M17" s="36">
        <v>0</v>
      </c>
      <c r="N17" s="36">
        <v>0</v>
      </c>
      <c r="O17" s="36">
        <v>46</v>
      </c>
      <c r="P17" s="37">
        <f t="shared" si="2"/>
        <v>46</v>
      </c>
      <c r="Q17" s="37">
        <f t="shared" si="3"/>
        <v>444</v>
      </c>
      <c r="R17" s="39"/>
      <c r="S17" s="10"/>
      <c r="T17" s="1"/>
      <c r="U17" s="11"/>
    </row>
    <row r="18" spans="1:21" ht="54.75" customHeight="1">
      <c r="A18" s="265" t="s">
        <v>10</v>
      </c>
      <c r="B18" s="266"/>
      <c r="C18" s="36">
        <v>7</v>
      </c>
      <c r="D18" s="36">
        <v>0</v>
      </c>
      <c r="E18" s="36">
        <v>409</v>
      </c>
      <c r="F18" s="36">
        <v>1</v>
      </c>
      <c r="G18" s="37">
        <f t="shared" si="0"/>
        <v>417</v>
      </c>
      <c r="H18" s="36">
        <v>5</v>
      </c>
      <c r="I18" s="36">
        <v>0</v>
      </c>
      <c r="J18" s="36">
        <v>401</v>
      </c>
      <c r="K18" s="36">
        <v>3</v>
      </c>
      <c r="L18" s="37">
        <f t="shared" si="1"/>
        <v>409</v>
      </c>
      <c r="M18" s="36">
        <v>0</v>
      </c>
      <c r="N18" s="36">
        <v>1</v>
      </c>
      <c r="O18" s="36">
        <v>49</v>
      </c>
      <c r="P18" s="37">
        <f t="shared" si="2"/>
        <v>50</v>
      </c>
      <c r="Q18" s="37">
        <f t="shared" si="3"/>
        <v>876</v>
      </c>
      <c r="R18" s="39"/>
      <c r="S18" s="10"/>
      <c r="T18" s="1"/>
      <c r="U18" s="11"/>
    </row>
    <row r="19" spans="1:21" ht="54.75" customHeight="1">
      <c r="A19" s="265" t="s">
        <v>11</v>
      </c>
      <c r="B19" s="266"/>
      <c r="C19" s="36">
        <v>8</v>
      </c>
      <c r="D19" s="36">
        <v>1</v>
      </c>
      <c r="E19" s="36">
        <v>307</v>
      </c>
      <c r="F19" s="36">
        <v>1</v>
      </c>
      <c r="G19" s="37">
        <f t="shared" si="0"/>
        <v>317</v>
      </c>
      <c r="H19" s="36">
        <v>20</v>
      </c>
      <c r="I19" s="36">
        <v>5</v>
      </c>
      <c r="J19" s="36">
        <v>305</v>
      </c>
      <c r="K19" s="36">
        <v>2</v>
      </c>
      <c r="L19" s="37">
        <f t="shared" si="1"/>
        <v>332</v>
      </c>
      <c r="M19" s="36">
        <v>0</v>
      </c>
      <c r="N19" s="36">
        <v>0</v>
      </c>
      <c r="O19" s="36">
        <v>30</v>
      </c>
      <c r="P19" s="37">
        <f t="shared" si="2"/>
        <v>30</v>
      </c>
      <c r="Q19" s="37">
        <f t="shared" si="3"/>
        <v>679</v>
      </c>
      <c r="R19" s="39"/>
      <c r="S19" s="10"/>
      <c r="T19" s="1"/>
      <c r="U19" s="11"/>
    </row>
    <row r="20" spans="1:21" ht="54.75" customHeight="1">
      <c r="A20" s="276" t="s">
        <v>12</v>
      </c>
      <c r="B20" s="273"/>
      <c r="C20" s="36">
        <v>41</v>
      </c>
      <c r="D20" s="36">
        <v>3</v>
      </c>
      <c r="E20" s="36">
        <v>228</v>
      </c>
      <c r="F20" s="36">
        <v>1</v>
      </c>
      <c r="G20" s="37">
        <f t="shared" si="0"/>
        <v>273</v>
      </c>
      <c r="H20" s="36">
        <v>5</v>
      </c>
      <c r="I20" s="36">
        <v>2</v>
      </c>
      <c r="J20" s="36">
        <v>275</v>
      </c>
      <c r="K20" s="36">
        <v>5</v>
      </c>
      <c r="L20" s="37">
        <f t="shared" si="1"/>
        <v>287</v>
      </c>
      <c r="M20" s="36">
        <v>39</v>
      </c>
      <c r="N20" s="36">
        <v>1</v>
      </c>
      <c r="O20" s="36">
        <v>0</v>
      </c>
      <c r="P20" s="37">
        <f t="shared" si="2"/>
        <v>40</v>
      </c>
      <c r="Q20" s="37">
        <f t="shared" si="3"/>
        <v>600</v>
      </c>
      <c r="R20" s="39"/>
      <c r="S20" s="10"/>
      <c r="T20" s="1"/>
      <c r="U20" s="11"/>
    </row>
    <row r="21" spans="1:21" ht="61.5" customHeight="1">
      <c r="A21" s="276" t="s">
        <v>96</v>
      </c>
      <c r="B21" s="273"/>
      <c r="C21" s="36">
        <v>10</v>
      </c>
      <c r="D21" s="36">
        <v>0</v>
      </c>
      <c r="E21" s="36">
        <v>175</v>
      </c>
      <c r="F21" s="36">
        <v>0</v>
      </c>
      <c r="G21" s="37">
        <f t="shared" si="0"/>
        <v>185</v>
      </c>
      <c r="H21" s="36">
        <v>16</v>
      </c>
      <c r="I21" s="36">
        <v>2</v>
      </c>
      <c r="J21" s="36">
        <v>203</v>
      </c>
      <c r="K21" s="36">
        <v>1</v>
      </c>
      <c r="L21" s="37">
        <f t="shared" si="1"/>
        <v>222</v>
      </c>
      <c r="M21" s="36">
        <v>29</v>
      </c>
      <c r="N21" s="36">
        <v>0</v>
      </c>
      <c r="O21" s="36">
        <v>0</v>
      </c>
      <c r="P21" s="37">
        <f t="shared" si="2"/>
        <v>29</v>
      </c>
      <c r="Q21" s="37">
        <f t="shared" si="3"/>
        <v>436</v>
      </c>
      <c r="R21" s="39"/>
      <c r="S21" s="10"/>
      <c r="T21" s="1"/>
      <c r="U21" s="11"/>
    </row>
    <row r="22" spans="1:21" ht="54.75" customHeight="1">
      <c r="A22" s="265" t="s">
        <v>114</v>
      </c>
      <c r="B22" s="266"/>
      <c r="C22" s="36">
        <v>8</v>
      </c>
      <c r="D22" s="36">
        <v>0</v>
      </c>
      <c r="E22" s="36">
        <v>448</v>
      </c>
      <c r="F22" s="36">
        <v>1</v>
      </c>
      <c r="G22" s="37">
        <f t="shared" si="0"/>
        <v>457</v>
      </c>
      <c r="H22" s="36">
        <v>8</v>
      </c>
      <c r="I22" s="36">
        <v>6</v>
      </c>
      <c r="J22" s="36">
        <v>416</v>
      </c>
      <c r="K22" s="36">
        <v>3</v>
      </c>
      <c r="L22" s="37">
        <f t="shared" si="1"/>
        <v>433</v>
      </c>
      <c r="M22" s="36">
        <v>0</v>
      </c>
      <c r="N22" s="36">
        <v>0</v>
      </c>
      <c r="O22" s="36">
        <v>60</v>
      </c>
      <c r="P22" s="37">
        <f t="shared" si="2"/>
        <v>60</v>
      </c>
      <c r="Q22" s="37">
        <f t="shared" si="3"/>
        <v>950</v>
      </c>
      <c r="R22" s="39"/>
      <c r="S22" s="10"/>
      <c r="T22" s="1"/>
      <c r="U22" s="11"/>
    </row>
    <row r="23" spans="1:21" ht="54.75" customHeight="1">
      <c r="A23" s="265" t="s">
        <v>13</v>
      </c>
      <c r="B23" s="266"/>
      <c r="C23" s="36">
        <v>9</v>
      </c>
      <c r="D23" s="36">
        <v>0</v>
      </c>
      <c r="E23" s="36">
        <v>204</v>
      </c>
      <c r="F23" s="36">
        <v>4</v>
      </c>
      <c r="G23" s="37">
        <f t="shared" si="0"/>
        <v>217</v>
      </c>
      <c r="H23" s="36">
        <v>3</v>
      </c>
      <c r="I23" s="36">
        <v>0</v>
      </c>
      <c r="J23" s="36">
        <v>175</v>
      </c>
      <c r="K23" s="36">
        <v>4</v>
      </c>
      <c r="L23" s="37">
        <f t="shared" si="1"/>
        <v>182</v>
      </c>
      <c r="M23" s="36">
        <v>0</v>
      </c>
      <c r="N23" s="36">
        <v>0</v>
      </c>
      <c r="O23" s="36">
        <v>19</v>
      </c>
      <c r="P23" s="37">
        <f t="shared" si="2"/>
        <v>19</v>
      </c>
      <c r="Q23" s="37">
        <f t="shared" si="3"/>
        <v>418</v>
      </c>
      <c r="R23" s="39"/>
      <c r="S23" s="10"/>
      <c r="T23" s="1"/>
      <c r="U23" s="11"/>
    </row>
    <row r="24" spans="1:21" ht="54.75" customHeight="1">
      <c r="A24" s="265" t="s">
        <v>162</v>
      </c>
      <c r="B24" s="266"/>
      <c r="C24" s="36">
        <v>3</v>
      </c>
      <c r="D24" s="36">
        <v>0</v>
      </c>
      <c r="E24" s="36">
        <v>387</v>
      </c>
      <c r="F24" s="36">
        <v>2</v>
      </c>
      <c r="G24" s="37">
        <f t="shared" si="0"/>
        <v>392</v>
      </c>
      <c r="H24" s="36">
        <v>1</v>
      </c>
      <c r="I24" s="36">
        <v>0</v>
      </c>
      <c r="J24" s="36">
        <v>358</v>
      </c>
      <c r="K24" s="36">
        <v>1</v>
      </c>
      <c r="L24" s="37">
        <f t="shared" si="1"/>
        <v>360</v>
      </c>
      <c r="M24" s="36">
        <v>0</v>
      </c>
      <c r="N24" s="36">
        <v>0</v>
      </c>
      <c r="O24" s="36">
        <v>98</v>
      </c>
      <c r="P24" s="37">
        <f t="shared" si="2"/>
        <v>98</v>
      </c>
      <c r="Q24" s="37">
        <f t="shared" si="3"/>
        <v>850</v>
      </c>
      <c r="R24" s="39"/>
      <c r="S24" s="10"/>
      <c r="T24" s="1"/>
      <c r="U24" s="11"/>
    </row>
    <row r="25" spans="1:21" ht="54.75" customHeight="1">
      <c r="A25" s="265" t="s">
        <v>15</v>
      </c>
      <c r="B25" s="266"/>
      <c r="C25" s="36">
        <v>6</v>
      </c>
      <c r="D25" s="36">
        <v>0</v>
      </c>
      <c r="E25" s="36">
        <v>318</v>
      </c>
      <c r="F25" s="36">
        <v>3</v>
      </c>
      <c r="G25" s="37">
        <f t="shared" si="0"/>
        <v>327</v>
      </c>
      <c r="H25" s="36">
        <v>14</v>
      </c>
      <c r="I25" s="36">
        <v>0</v>
      </c>
      <c r="J25" s="36">
        <v>361</v>
      </c>
      <c r="K25" s="36">
        <v>5</v>
      </c>
      <c r="L25" s="37">
        <f t="shared" si="1"/>
        <v>380</v>
      </c>
      <c r="M25" s="36">
        <v>0</v>
      </c>
      <c r="N25" s="36">
        <v>0</v>
      </c>
      <c r="O25" s="36">
        <v>86</v>
      </c>
      <c r="P25" s="37">
        <f t="shared" si="2"/>
        <v>86</v>
      </c>
      <c r="Q25" s="37">
        <f t="shared" si="3"/>
        <v>793</v>
      </c>
      <c r="R25" s="39"/>
      <c r="S25" s="10"/>
      <c r="T25" s="1"/>
      <c r="U25" s="11"/>
    </row>
    <row r="26" spans="1:21" ht="54.75" customHeight="1">
      <c r="A26" s="276" t="s">
        <v>16</v>
      </c>
      <c r="B26" s="273"/>
      <c r="C26" s="36">
        <v>3</v>
      </c>
      <c r="D26" s="36">
        <v>0</v>
      </c>
      <c r="E26" s="36">
        <v>374</v>
      </c>
      <c r="F26" s="36">
        <v>1</v>
      </c>
      <c r="G26" s="37">
        <f t="shared" si="0"/>
        <v>378</v>
      </c>
      <c r="H26" s="36">
        <v>1</v>
      </c>
      <c r="I26" s="36">
        <v>2</v>
      </c>
      <c r="J26" s="36">
        <v>433</v>
      </c>
      <c r="K26" s="36">
        <v>5</v>
      </c>
      <c r="L26" s="37">
        <f t="shared" si="1"/>
        <v>441</v>
      </c>
      <c r="M26" s="36">
        <v>0</v>
      </c>
      <c r="N26" s="36">
        <v>0</v>
      </c>
      <c r="O26" s="36">
        <v>84</v>
      </c>
      <c r="P26" s="37">
        <f t="shared" si="2"/>
        <v>84</v>
      </c>
      <c r="Q26" s="37">
        <f t="shared" si="3"/>
        <v>903</v>
      </c>
      <c r="R26" s="39"/>
      <c r="S26" s="10"/>
      <c r="T26" s="1"/>
      <c r="U26" s="11"/>
    </row>
    <row r="27" spans="1:21" ht="54.75" customHeight="1">
      <c r="A27" s="276" t="s">
        <v>110</v>
      </c>
      <c r="B27" s="273"/>
      <c r="C27" s="36">
        <v>4</v>
      </c>
      <c r="D27" s="36">
        <v>1</v>
      </c>
      <c r="E27" s="36">
        <v>524</v>
      </c>
      <c r="F27" s="36">
        <v>0</v>
      </c>
      <c r="G27" s="37">
        <f t="shared" si="0"/>
        <v>529</v>
      </c>
      <c r="H27" s="36">
        <v>2</v>
      </c>
      <c r="I27" s="36">
        <v>2</v>
      </c>
      <c r="J27" s="36">
        <v>554</v>
      </c>
      <c r="K27" s="36">
        <v>3</v>
      </c>
      <c r="L27" s="37">
        <f t="shared" si="1"/>
        <v>561</v>
      </c>
      <c r="M27" s="36">
        <v>0</v>
      </c>
      <c r="N27" s="36">
        <v>0</v>
      </c>
      <c r="O27" s="36">
        <v>79</v>
      </c>
      <c r="P27" s="37">
        <f t="shared" si="2"/>
        <v>79</v>
      </c>
      <c r="Q27" s="37">
        <f t="shared" si="3"/>
        <v>1169</v>
      </c>
      <c r="R27" s="39"/>
      <c r="S27" s="10"/>
      <c r="T27" s="1"/>
      <c r="U27" s="11"/>
    </row>
    <row r="28" spans="1:21" ht="64.5" customHeight="1">
      <c r="A28" s="265" t="s">
        <v>18</v>
      </c>
      <c r="B28" s="266"/>
      <c r="C28" s="36">
        <v>4</v>
      </c>
      <c r="D28" s="36">
        <v>1</v>
      </c>
      <c r="E28" s="36">
        <v>274</v>
      </c>
      <c r="F28" s="36">
        <v>1</v>
      </c>
      <c r="G28" s="37">
        <f t="shared" si="0"/>
        <v>280</v>
      </c>
      <c r="H28" s="36">
        <v>3</v>
      </c>
      <c r="I28" s="36">
        <v>0</v>
      </c>
      <c r="J28" s="36">
        <v>358</v>
      </c>
      <c r="K28" s="36">
        <v>3</v>
      </c>
      <c r="L28" s="37">
        <f t="shared" si="1"/>
        <v>364</v>
      </c>
      <c r="M28" s="36">
        <v>0</v>
      </c>
      <c r="N28" s="36">
        <v>0</v>
      </c>
      <c r="O28" s="36">
        <v>52</v>
      </c>
      <c r="P28" s="37">
        <f t="shared" si="2"/>
        <v>52</v>
      </c>
      <c r="Q28" s="37">
        <f t="shared" si="3"/>
        <v>696</v>
      </c>
      <c r="R28" s="39"/>
      <c r="S28" s="10"/>
      <c r="T28" s="1"/>
      <c r="U28" s="11"/>
    </row>
    <row r="29" spans="1:21" ht="54.75" customHeight="1">
      <c r="A29" s="265" t="s">
        <v>19</v>
      </c>
      <c r="B29" s="266"/>
      <c r="C29" s="36">
        <v>2</v>
      </c>
      <c r="D29" s="36">
        <v>0</v>
      </c>
      <c r="E29" s="36">
        <v>329</v>
      </c>
      <c r="F29" s="36">
        <v>0</v>
      </c>
      <c r="G29" s="37">
        <f t="shared" si="0"/>
        <v>331</v>
      </c>
      <c r="H29" s="36">
        <v>0</v>
      </c>
      <c r="I29" s="36">
        <v>0</v>
      </c>
      <c r="J29" s="36">
        <v>360</v>
      </c>
      <c r="K29" s="36">
        <v>2</v>
      </c>
      <c r="L29" s="37">
        <f t="shared" si="1"/>
        <v>362</v>
      </c>
      <c r="M29" s="36">
        <v>0</v>
      </c>
      <c r="N29" s="36">
        <v>1</v>
      </c>
      <c r="O29" s="36">
        <v>85</v>
      </c>
      <c r="P29" s="37">
        <f t="shared" si="2"/>
        <v>86</v>
      </c>
      <c r="Q29" s="37">
        <f t="shared" si="3"/>
        <v>779</v>
      </c>
      <c r="R29" s="39"/>
      <c r="S29" s="10"/>
      <c r="T29" s="1"/>
      <c r="U29" s="11"/>
    </row>
    <row r="30" spans="1:21" ht="54.75" customHeight="1">
      <c r="A30" s="265" t="s">
        <v>20</v>
      </c>
      <c r="B30" s="266"/>
      <c r="C30" s="36">
        <v>9</v>
      </c>
      <c r="D30" s="36">
        <v>0</v>
      </c>
      <c r="E30" s="36">
        <v>287</v>
      </c>
      <c r="F30" s="36">
        <v>0</v>
      </c>
      <c r="G30" s="37">
        <f t="shared" si="0"/>
        <v>296</v>
      </c>
      <c r="H30" s="57">
        <v>13</v>
      </c>
      <c r="I30" s="36">
        <v>0</v>
      </c>
      <c r="J30" s="36">
        <v>326</v>
      </c>
      <c r="K30" s="36">
        <v>0</v>
      </c>
      <c r="L30" s="37">
        <f>SUM(H30:K30)</f>
        <v>339</v>
      </c>
      <c r="M30" s="36">
        <v>0</v>
      </c>
      <c r="N30" s="36">
        <v>1</v>
      </c>
      <c r="O30" s="36">
        <v>44</v>
      </c>
      <c r="P30" s="37">
        <f t="shared" si="2"/>
        <v>45</v>
      </c>
      <c r="Q30" s="37">
        <f t="shared" si="3"/>
        <v>680</v>
      </c>
      <c r="R30" s="39"/>
      <c r="S30" s="10"/>
      <c r="T30" s="1"/>
      <c r="U30" s="11"/>
    </row>
    <row r="31" spans="1:21" ht="54.75" customHeight="1">
      <c r="A31" s="265" t="s">
        <v>21</v>
      </c>
      <c r="B31" s="266"/>
      <c r="C31" s="36">
        <v>1</v>
      </c>
      <c r="D31" s="36">
        <v>2</v>
      </c>
      <c r="E31" s="36">
        <v>168</v>
      </c>
      <c r="F31" s="36">
        <v>1</v>
      </c>
      <c r="G31" s="37">
        <f t="shared" si="0"/>
        <v>172</v>
      </c>
      <c r="H31" s="36">
        <v>4</v>
      </c>
      <c r="I31" s="36">
        <v>3</v>
      </c>
      <c r="J31" s="36">
        <v>220</v>
      </c>
      <c r="K31" s="36">
        <v>1</v>
      </c>
      <c r="L31" s="37">
        <f t="shared" si="1"/>
        <v>228</v>
      </c>
      <c r="M31" s="36">
        <v>0</v>
      </c>
      <c r="N31" s="36">
        <v>1</v>
      </c>
      <c r="O31" s="36">
        <v>18</v>
      </c>
      <c r="P31" s="37">
        <f t="shared" si="2"/>
        <v>19</v>
      </c>
      <c r="Q31" s="37">
        <f t="shared" si="3"/>
        <v>419</v>
      </c>
      <c r="R31" s="39"/>
      <c r="S31" s="10"/>
      <c r="T31" s="1"/>
      <c r="U31" s="11"/>
    </row>
    <row r="32" spans="1:21" ht="54.75" customHeight="1">
      <c r="A32" s="265" t="s">
        <v>22</v>
      </c>
      <c r="B32" s="266"/>
      <c r="C32" s="36">
        <v>5</v>
      </c>
      <c r="D32" s="36">
        <v>0</v>
      </c>
      <c r="E32" s="36">
        <v>322</v>
      </c>
      <c r="F32" s="36">
        <v>1</v>
      </c>
      <c r="G32" s="37">
        <f t="shared" si="0"/>
        <v>328</v>
      </c>
      <c r="H32" s="36">
        <v>15</v>
      </c>
      <c r="I32" s="36">
        <v>1</v>
      </c>
      <c r="J32" s="36">
        <v>321</v>
      </c>
      <c r="K32" s="36">
        <v>5</v>
      </c>
      <c r="L32" s="37">
        <f t="shared" si="1"/>
        <v>342</v>
      </c>
      <c r="M32" s="36">
        <v>72</v>
      </c>
      <c r="N32" s="36">
        <v>0</v>
      </c>
      <c r="O32" s="36">
        <v>0</v>
      </c>
      <c r="P32" s="37">
        <f t="shared" si="2"/>
        <v>72</v>
      </c>
      <c r="Q32" s="37">
        <f t="shared" si="3"/>
        <v>742</v>
      </c>
      <c r="R32" s="39"/>
      <c r="S32" s="10"/>
      <c r="T32" s="1"/>
      <c r="U32" s="11"/>
    </row>
    <row r="33" spans="1:21" ht="54.75" customHeight="1">
      <c r="A33" s="265" t="s">
        <v>23</v>
      </c>
      <c r="B33" s="266"/>
      <c r="C33" s="36">
        <v>3</v>
      </c>
      <c r="D33" s="36">
        <v>0</v>
      </c>
      <c r="E33" s="36">
        <v>208</v>
      </c>
      <c r="F33" s="36">
        <v>2</v>
      </c>
      <c r="G33" s="37">
        <f t="shared" si="0"/>
        <v>213</v>
      </c>
      <c r="H33" s="36">
        <v>2</v>
      </c>
      <c r="I33" s="36">
        <v>0</v>
      </c>
      <c r="J33" s="36">
        <v>206</v>
      </c>
      <c r="K33" s="36">
        <v>8</v>
      </c>
      <c r="L33" s="37">
        <f t="shared" si="1"/>
        <v>216</v>
      </c>
      <c r="M33" s="36">
        <v>19</v>
      </c>
      <c r="N33" s="36">
        <v>0</v>
      </c>
      <c r="O33" s="36">
        <v>0</v>
      </c>
      <c r="P33" s="37">
        <f t="shared" si="2"/>
        <v>19</v>
      </c>
      <c r="Q33" s="37">
        <f t="shared" si="3"/>
        <v>448</v>
      </c>
      <c r="R33" s="39"/>
      <c r="S33" s="10"/>
      <c r="T33" s="1"/>
      <c r="U33" s="11"/>
    </row>
    <row r="34" spans="1:21" ht="54.75" customHeight="1">
      <c r="A34" s="265" t="s">
        <v>164</v>
      </c>
      <c r="B34" s="266"/>
      <c r="C34" s="36">
        <v>4</v>
      </c>
      <c r="D34" s="36">
        <v>0</v>
      </c>
      <c r="E34" s="36">
        <v>489</v>
      </c>
      <c r="F34" s="36">
        <v>3</v>
      </c>
      <c r="G34" s="37">
        <f t="shared" si="0"/>
        <v>496</v>
      </c>
      <c r="H34" s="36">
        <v>0</v>
      </c>
      <c r="I34" s="36">
        <v>1</v>
      </c>
      <c r="J34" s="36">
        <v>496</v>
      </c>
      <c r="K34" s="36">
        <v>3</v>
      </c>
      <c r="L34" s="37">
        <f t="shared" si="1"/>
        <v>500</v>
      </c>
      <c r="M34" s="36">
        <v>0</v>
      </c>
      <c r="N34" s="36">
        <v>0</v>
      </c>
      <c r="O34" s="36">
        <v>69</v>
      </c>
      <c r="P34" s="37">
        <f t="shared" si="2"/>
        <v>69</v>
      </c>
      <c r="Q34" s="37">
        <f t="shared" si="3"/>
        <v>1065</v>
      </c>
      <c r="R34" s="39"/>
      <c r="S34" s="10"/>
      <c r="T34" s="1"/>
      <c r="U34" s="11"/>
    </row>
    <row r="35" spans="1:21" ht="54.75" customHeight="1">
      <c r="A35" s="265" t="s">
        <v>24</v>
      </c>
      <c r="B35" s="266"/>
      <c r="C35" s="36">
        <v>0</v>
      </c>
      <c r="D35" s="36">
        <v>0</v>
      </c>
      <c r="E35" s="36">
        <v>373</v>
      </c>
      <c r="F35" s="36">
        <v>0</v>
      </c>
      <c r="G35" s="37">
        <f t="shared" si="0"/>
        <v>373</v>
      </c>
      <c r="H35" s="36">
        <v>1</v>
      </c>
      <c r="I35" s="36">
        <v>0</v>
      </c>
      <c r="J35" s="36">
        <v>406</v>
      </c>
      <c r="K35" s="36">
        <v>2</v>
      </c>
      <c r="L35" s="37">
        <f t="shared" si="1"/>
        <v>409</v>
      </c>
      <c r="M35" s="36">
        <v>34</v>
      </c>
      <c r="N35" s="36">
        <v>1</v>
      </c>
      <c r="O35" s="36">
        <v>47</v>
      </c>
      <c r="P35" s="37">
        <f t="shared" si="2"/>
        <v>82</v>
      </c>
      <c r="Q35" s="37">
        <f t="shared" si="3"/>
        <v>864</v>
      </c>
      <c r="R35" s="39"/>
      <c r="S35" s="10"/>
      <c r="T35" s="1"/>
      <c r="U35" s="11"/>
    </row>
    <row r="36" spans="1:21" ht="54.75" customHeight="1">
      <c r="A36" s="274" t="s">
        <v>25</v>
      </c>
      <c r="B36" s="275"/>
      <c r="C36" s="36">
        <v>4</v>
      </c>
      <c r="D36" s="36">
        <v>0</v>
      </c>
      <c r="E36" s="36">
        <v>88</v>
      </c>
      <c r="F36" s="36">
        <v>0</v>
      </c>
      <c r="G36" s="37">
        <f t="shared" si="0"/>
        <v>92</v>
      </c>
      <c r="H36" s="36">
        <v>10</v>
      </c>
      <c r="I36" s="36">
        <v>0</v>
      </c>
      <c r="J36" s="36">
        <v>86</v>
      </c>
      <c r="K36" s="36">
        <v>3</v>
      </c>
      <c r="L36" s="37">
        <f t="shared" si="1"/>
        <v>99</v>
      </c>
      <c r="M36" s="36">
        <v>25</v>
      </c>
      <c r="N36" s="36">
        <v>4</v>
      </c>
      <c r="O36" s="36">
        <v>0</v>
      </c>
      <c r="P36" s="37">
        <f t="shared" si="2"/>
        <v>29</v>
      </c>
      <c r="Q36" s="37">
        <f t="shared" si="3"/>
        <v>220</v>
      </c>
      <c r="R36" s="39"/>
      <c r="S36" s="10"/>
      <c r="T36" s="1"/>
      <c r="U36" s="11"/>
    </row>
    <row r="37" spans="1:21" ht="54.75" customHeight="1">
      <c r="A37" s="265" t="s">
        <v>26</v>
      </c>
      <c r="B37" s="266"/>
      <c r="C37" s="36">
        <v>0</v>
      </c>
      <c r="D37" s="36">
        <v>0</v>
      </c>
      <c r="E37" s="36">
        <v>304</v>
      </c>
      <c r="F37" s="36">
        <v>3</v>
      </c>
      <c r="G37" s="37">
        <f t="shared" si="0"/>
        <v>307</v>
      </c>
      <c r="H37" s="36">
        <v>0</v>
      </c>
      <c r="I37" s="36">
        <v>0</v>
      </c>
      <c r="J37" s="36">
        <v>365</v>
      </c>
      <c r="K37" s="36">
        <v>1</v>
      </c>
      <c r="L37" s="37">
        <f t="shared" si="1"/>
        <v>366</v>
      </c>
      <c r="M37" s="36">
        <v>0</v>
      </c>
      <c r="N37" s="36">
        <v>5</v>
      </c>
      <c r="O37" s="36">
        <v>121</v>
      </c>
      <c r="P37" s="37">
        <f t="shared" si="2"/>
        <v>126</v>
      </c>
      <c r="Q37" s="37">
        <f t="shared" si="3"/>
        <v>799</v>
      </c>
      <c r="R37" s="39"/>
      <c r="S37" s="10"/>
      <c r="T37" s="1"/>
      <c r="U37" s="11"/>
    </row>
    <row r="38" spans="1:21" ht="54.75" customHeight="1">
      <c r="A38" s="265" t="s">
        <v>133</v>
      </c>
      <c r="B38" s="266"/>
      <c r="C38" s="36">
        <v>4</v>
      </c>
      <c r="D38" s="36">
        <v>0</v>
      </c>
      <c r="E38" s="36">
        <v>626</v>
      </c>
      <c r="F38" s="36">
        <v>1</v>
      </c>
      <c r="G38" s="37">
        <f t="shared" si="0"/>
        <v>631</v>
      </c>
      <c r="H38" s="36">
        <v>2</v>
      </c>
      <c r="I38" s="36">
        <v>1</v>
      </c>
      <c r="J38" s="36">
        <v>580</v>
      </c>
      <c r="K38" s="36">
        <v>6</v>
      </c>
      <c r="L38" s="37">
        <f t="shared" si="1"/>
        <v>589</v>
      </c>
      <c r="M38" s="36">
        <v>0</v>
      </c>
      <c r="N38" s="36">
        <v>1</v>
      </c>
      <c r="O38" s="36">
        <v>68</v>
      </c>
      <c r="P38" s="37">
        <f t="shared" si="2"/>
        <v>69</v>
      </c>
      <c r="Q38" s="37">
        <f t="shared" si="3"/>
        <v>1289</v>
      </c>
      <c r="R38" s="39"/>
      <c r="S38" s="10"/>
      <c r="T38" s="1"/>
      <c r="U38" s="11"/>
    </row>
    <row r="39" spans="1:21" ht="54.75" customHeight="1">
      <c r="A39" s="265" t="s">
        <v>111</v>
      </c>
      <c r="B39" s="266"/>
      <c r="C39" s="36">
        <v>6</v>
      </c>
      <c r="D39" s="36">
        <v>0</v>
      </c>
      <c r="E39" s="36">
        <v>420</v>
      </c>
      <c r="F39" s="36">
        <v>2</v>
      </c>
      <c r="G39" s="37">
        <f t="shared" si="0"/>
        <v>428</v>
      </c>
      <c r="H39" s="36">
        <v>3</v>
      </c>
      <c r="I39" s="36">
        <v>1</v>
      </c>
      <c r="J39" s="36">
        <v>471</v>
      </c>
      <c r="K39" s="36">
        <v>8</v>
      </c>
      <c r="L39" s="37">
        <f t="shared" si="1"/>
        <v>483</v>
      </c>
      <c r="M39" s="36">
        <v>0</v>
      </c>
      <c r="N39" s="36">
        <v>0</v>
      </c>
      <c r="O39" s="36">
        <v>45</v>
      </c>
      <c r="P39" s="37">
        <f t="shared" si="2"/>
        <v>45</v>
      </c>
      <c r="Q39" s="37">
        <f t="shared" si="3"/>
        <v>956</v>
      </c>
      <c r="R39" s="39"/>
      <c r="S39" s="10"/>
      <c r="T39" s="1"/>
      <c r="U39" s="11"/>
    </row>
    <row r="40" spans="1:21" ht="54.75" customHeight="1">
      <c r="A40" s="265" t="s">
        <v>28</v>
      </c>
      <c r="B40" s="266"/>
      <c r="C40" s="36">
        <v>23</v>
      </c>
      <c r="D40" s="36">
        <v>1</v>
      </c>
      <c r="E40" s="36">
        <v>372</v>
      </c>
      <c r="F40" s="36">
        <v>1</v>
      </c>
      <c r="G40" s="37">
        <f t="shared" si="0"/>
        <v>397</v>
      </c>
      <c r="H40" s="36">
        <v>6</v>
      </c>
      <c r="I40" s="36">
        <v>0</v>
      </c>
      <c r="J40" s="36">
        <v>423</v>
      </c>
      <c r="K40" s="36">
        <v>4</v>
      </c>
      <c r="L40" s="37">
        <f t="shared" si="1"/>
        <v>433</v>
      </c>
      <c r="M40" s="36">
        <v>43</v>
      </c>
      <c r="N40" s="36">
        <v>0</v>
      </c>
      <c r="O40" s="36">
        <v>0</v>
      </c>
      <c r="P40" s="37">
        <f t="shared" si="2"/>
        <v>43</v>
      </c>
      <c r="Q40" s="37">
        <f t="shared" si="3"/>
        <v>873</v>
      </c>
      <c r="R40" s="39"/>
      <c r="S40" s="10"/>
      <c r="T40" s="1"/>
      <c r="U40" s="11"/>
    </row>
    <row r="41" spans="1:21" ht="54.75" customHeight="1">
      <c r="A41" s="265" t="s">
        <v>112</v>
      </c>
      <c r="B41" s="266"/>
      <c r="C41" s="36">
        <v>0</v>
      </c>
      <c r="D41" s="36">
        <v>0</v>
      </c>
      <c r="E41" s="36">
        <v>546</v>
      </c>
      <c r="F41" s="36">
        <v>0</v>
      </c>
      <c r="G41" s="37">
        <f t="shared" si="0"/>
        <v>546</v>
      </c>
      <c r="H41" s="36">
        <v>0</v>
      </c>
      <c r="I41" s="36">
        <v>0</v>
      </c>
      <c r="J41" s="36">
        <v>575</v>
      </c>
      <c r="K41" s="36">
        <v>2</v>
      </c>
      <c r="L41" s="37">
        <f t="shared" si="1"/>
        <v>577</v>
      </c>
      <c r="M41" s="36">
        <v>0</v>
      </c>
      <c r="N41" s="36">
        <v>0</v>
      </c>
      <c r="O41" s="36">
        <v>148</v>
      </c>
      <c r="P41" s="37">
        <f t="shared" si="2"/>
        <v>148</v>
      </c>
      <c r="Q41" s="37">
        <f t="shared" si="3"/>
        <v>1271</v>
      </c>
      <c r="R41" s="39"/>
      <c r="S41" s="10"/>
      <c r="T41" s="1"/>
      <c r="U41" s="11"/>
    </row>
    <row r="42" spans="1:21" ht="54.75" customHeight="1">
      <c r="A42" s="272" t="s">
        <v>94</v>
      </c>
      <c r="B42" s="273"/>
      <c r="C42" s="36">
        <v>9</v>
      </c>
      <c r="D42" s="36">
        <v>2</v>
      </c>
      <c r="E42" s="36">
        <v>399</v>
      </c>
      <c r="F42" s="36">
        <v>6</v>
      </c>
      <c r="G42" s="37">
        <f t="shared" si="0"/>
        <v>416</v>
      </c>
      <c r="H42" s="36">
        <v>1</v>
      </c>
      <c r="I42" s="36">
        <v>0</v>
      </c>
      <c r="J42" s="36">
        <v>409</v>
      </c>
      <c r="K42" s="36">
        <v>8</v>
      </c>
      <c r="L42" s="37">
        <f t="shared" si="1"/>
        <v>418</v>
      </c>
      <c r="M42" s="36">
        <v>0</v>
      </c>
      <c r="N42" s="36">
        <v>0</v>
      </c>
      <c r="O42" s="36">
        <v>114</v>
      </c>
      <c r="P42" s="37">
        <f t="shared" si="2"/>
        <v>114</v>
      </c>
      <c r="Q42" s="37">
        <f t="shared" si="3"/>
        <v>948</v>
      </c>
      <c r="R42" s="39"/>
      <c r="S42" s="10"/>
      <c r="T42" s="1"/>
      <c r="U42" s="11"/>
    </row>
    <row r="43" spans="1:21" ht="54.75" customHeight="1">
      <c r="A43" s="265" t="s">
        <v>165</v>
      </c>
      <c r="B43" s="266"/>
      <c r="C43" s="36">
        <v>22</v>
      </c>
      <c r="D43" s="36">
        <v>3</v>
      </c>
      <c r="E43" s="36">
        <v>325</v>
      </c>
      <c r="F43" s="36">
        <v>1</v>
      </c>
      <c r="G43" s="37">
        <f t="shared" si="0"/>
        <v>351</v>
      </c>
      <c r="H43" s="36">
        <v>12</v>
      </c>
      <c r="I43" s="36">
        <v>7</v>
      </c>
      <c r="J43" s="36">
        <v>365</v>
      </c>
      <c r="K43" s="36">
        <v>5</v>
      </c>
      <c r="L43" s="37">
        <f t="shared" si="1"/>
        <v>389</v>
      </c>
      <c r="M43" s="36">
        <v>0</v>
      </c>
      <c r="N43" s="36">
        <v>0</v>
      </c>
      <c r="O43" s="36">
        <v>44</v>
      </c>
      <c r="P43" s="37">
        <f t="shared" si="2"/>
        <v>44</v>
      </c>
      <c r="Q43" s="37">
        <f t="shared" si="3"/>
        <v>784</v>
      </c>
      <c r="R43" s="39"/>
      <c r="S43" s="10"/>
      <c r="T43" s="1"/>
      <c r="U43" s="11"/>
    </row>
    <row r="44" spans="1:21" ht="54.75" customHeight="1">
      <c r="A44" s="265" t="s">
        <v>30</v>
      </c>
      <c r="B44" s="266"/>
      <c r="C44" s="36">
        <v>68</v>
      </c>
      <c r="D44" s="36">
        <v>0</v>
      </c>
      <c r="E44" s="36">
        <v>346</v>
      </c>
      <c r="F44" s="36">
        <v>7</v>
      </c>
      <c r="G44" s="37">
        <f t="shared" si="0"/>
        <v>421</v>
      </c>
      <c r="H44" s="36">
        <v>117</v>
      </c>
      <c r="I44" s="36">
        <v>1</v>
      </c>
      <c r="J44" s="36">
        <v>254</v>
      </c>
      <c r="K44" s="36">
        <v>3</v>
      </c>
      <c r="L44" s="37">
        <f t="shared" si="1"/>
        <v>375</v>
      </c>
      <c r="M44" s="36">
        <v>0</v>
      </c>
      <c r="N44" s="36">
        <v>0</v>
      </c>
      <c r="O44" s="36">
        <v>50</v>
      </c>
      <c r="P44" s="37">
        <f t="shared" si="2"/>
        <v>50</v>
      </c>
      <c r="Q44" s="37">
        <f t="shared" si="3"/>
        <v>846</v>
      </c>
      <c r="R44" s="39"/>
      <c r="S44" s="10"/>
      <c r="T44" s="1"/>
      <c r="U44" s="11"/>
    </row>
    <row r="45" spans="1:21" ht="54.75" customHeight="1">
      <c r="A45" s="265" t="s">
        <v>31</v>
      </c>
      <c r="B45" s="266"/>
      <c r="C45" s="36">
        <v>0</v>
      </c>
      <c r="D45" s="36">
        <v>0</v>
      </c>
      <c r="E45" s="36">
        <v>424</v>
      </c>
      <c r="F45" s="36">
        <v>1</v>
      </c>
      <c r="G45" s="37">
        <f t="shared" si="0"/>
        <v>425</v>
      </c>
      <c r="H45" s="36">
        <v>4</v>
      </c>
      <c r="I45" s="36">
        <v>0</v>
      </c>
      <c r="J45" s="36">
        <v>477</v>
      </c>
      <c r="K45" s="36">
        <v>2</v>
      </c>
      <c r="L45" s="37">
        <f t="shared" si="1"/>
        <v>483</v>
      </c>
      <c r="M45" s="36">
        <v>0</v>
      </c>
      <c r="N45" s="36">
        <v>0</v>
      </c>
      <c r="O45" s="36">
        <v>101</v>
      </c>
      <c r="P45" s="37">
        <f t="shared" si="2"/>
        <v>101</v>
      </c>
      <c r="Q45" s="37">
        <f t="shared" si="3"/>
        <v>1009</v>
      </c>
      <c r="R45" s="39"/>
      <c r="S45" s="10"/>
      <c r="T45" s="1"/>
      <c r="U45" s="11"/>
    </row>
    <row r="46" spans="1:21" ht="54.75" customHeight="1">
      <c r="A46" s="265" t="s">
        <v>126</v>
      </c>
      <c r="B46" s="266"/>
      <c r="C46" s="36">
        <v>7</v>
      </c>
      <c r="D46" s="36">
        <v>1</v>
      </c>
      <c r="E46" s="36">
        <v>501</v>
      </c>
      <c r="F46" s="36">
        <v>7</v>
      </c>
      <c r="G46" s="37">
        <f t="shared" si="0"/>
        <v>516</v>
      </c>
      <c r="H46" s="36">
        <v>4</v>
      </c>
      <c r="I46" s="36">
        <v>0</v>
      </c>
      <c r="J46" s="36">
        <v>407</v>
      </c>
      <c r="K46" s="36">
        <v>13</v>
      </c>
      <c r="L46" s="37">
        <f t="shared" si="1"/>
        <v>424</v>
      </c>
      <c r="M46" s="36">
        <v>0</v>
      </c>
      <c r="N46" s="36">
        <v>0</v>
      </c>
      <c r="O46" s="36">
        <v>72</v>
      </c>
      <c r="P46" s="37">
        <f t="shared" si="2"/>
        <v>72</v>
      </c>
      <c r="Q46" s="37">
        <f t="shared" si="3"/>
        <v>1012</v>
      </c>
      <c r="R46" s="39"/>
      <c r="S46" s="10"/>
      <c r="T46" s="1"/>
      <c r="U46" s="11"/>
    </row>
    <row r="47" spans="1:21" ht="54.75" customHeight="1">
      <c r="A47" s="265" t="s">
        <v>32</v>
      </c>
      <c r="B47" s="266"/>
      <c r="C47" s="36">
        <v>11</v>
      </c>
      <c r="D47" s="36">
        <v>3</v>
      </c>
      <c r="E47" s="36">
        <v>313</v>
      </c>
      <c r="F47" s="36">
        <v>0</v>
      </c>
      <c r="G47" s="37">
        <f t="shared" si="0"/>
        <v>327</v>
      </c>
      <c r="H47" s="36">
        <v>8</v>
      </c>
      <c r="I47" s="36">
        <v>0</v>
      </c>
      <c r="J47" s="36">
        <v>298</v>
      </c>
      <c r="K47" s="36">
        <v>3</v>
      </c>
      <c r="L47" s="37">
        <f t="shared" si="1"/>
        <v>309</v>
      </c>
      <c r="M47" s="36">
        <v>27</v>
      </c>
      <c r="N47" s="36">
        <v>0</v>
      </c>
      <c r="O47" s="36">
        <v>16</v>
      </c>
      <c r="P47" s="37">
        <f t="shared" si="2"/>
        <v>43</v>
      </c>
      <c r="Q47" s="37">
        <f t="shared" si="3"/>
        <v>679</v>
      </c>
      <c r="R47" s="39"/>
      <c r="S47" s="10"/>
      <c r="T47" s="1"/>
      <c r="U47" s="11"/>
    </row>
    <row r="48" spans="1:21" ht="54.75" customHeight="1">
      <c r="A48" s="265" t="s">
        <v>95</v>
      </c>
      <c r="B48" s="266"/>
      <c r="C48" s="36">
        <v>24</v>
      </c>
      <c r="D48" s="36">
        <v>3</v>
      </c>
      <c r="E48" s="36">
        <v>298</v>
      </c>
      <c r="F48" s="36">
        <v>0</v>
      </c>
      <c r="G48" s="37">
        <f t="shared" si="0"/>
        <v>325</v>
      </c>
      <c r="H48" s="36">
        <v>7</v>
      </c>
      <c r="I48" s="36">
        <v>2</v>
      </c>
      <c r="J48" s="36">
        <v>309</v>
      </c>
      <c r="K48" s="36">
        <v>0</v>
      </c>
      <c r="L48" s="37">
        <f t="shared" si="1"/>
        <v>318</v>
      </c>
      <c r="M48" s="36">
        <v>0</v>
      </c>
      <c r="N48" s="36">
        <v>0</v>
      </c>
      <c r="O48" s="36">
        <v>32</v>
      </c>
      <c r="P48" s="37">
        <f t="shared" si="2"/>
        <v>32</v>
      </c>
      <c r="Q48" s="37">
        <f t="shared" si="3"/>
        <v>675</v>
      </c>
      <c r="R48" s="39"/>
      <c r="S48" s="10"/>
      <c r="T48" s="1"/>
      <c r="U48" s="11"/>
    </row>
    <row r="49" spans="1:21" ht="54.75" customHeight="1">
      <c r="A49" s="265" t="s">
        <v>33</v>
      </c>
      <c r="B49" s="266"/>
      <c r="C49" s="36">
        <v>4</v>
      </c>
      <c r="D49" s="36">
        <v>0</v>
      </c>
      <c r="E49" s="36">
        <v>136</v>
      </c>
      <c r="F49" s="36">
        <v>0</v>
      </c>
      <c r="G49" s="37">
        <f t="shared" si="0"/>
        <v>140</v>
      </c>
      <c r="H49" s="36">
        <v>0</v>
      </c>
      <c r="I49" s="36">
        <v>1</v>
      </c>
      <c r="J49" s="36">
        <v>166</v>
      </c>
      <c r="K49" s="36">
        <v>0</v>
      </c>
      <c r="L49" s="37">
        <f t="shared" si="1"/>
        <v>167</v>
      </c>
      <c r="M49" s="36">
        <v>23</v>
      </c>
      <c r="N49" s="36">
        <v>1</v>
      </c>
      <c r="O49" s="36">
        <v>0</v>
      </c>
      <c r="P49" s="37">
        <f t="shared" si="2"/>
        <v>24</v>
      </c>
      <c r="Q49" s="37">
        <f t="shared" si="3"/>
        <v>331</v>
      </c>
      <c r="R49" s="39"/>
      <c r="S49" s="10"/>
      <c r="T49" s="1"/>
      <c r="U49" s="11"/>
    </row>
    <row r="50" spans="1:21" ht="54.75" customHeight="1">
      <c r="A50" s="265" t="s">
        <v>34</v>
      </c>
      <c r="B50" s="266"/>
      <c r="C50" s="36">
        <v>6</v>
      </c>
      <c r="D50" s="36">
        <v>0</v>
      </c>
      <c r="E50" s="36">
        <v>254</v>
      </c>
      <c r="F50" s="36">
        <v>2</v>
      </c>
      <c r="G50" s="37">
        <f t="shared" si="0"/>
        <v>262</v>
      </c>
      <c r="H50" s="36">
        <v>3</v>
      </c>
      <c r="I50" s="36">
        <v>1</v>
      </c>
      <c r="J50" s="36">
        <v>225</v>
      </c>
      <c r="K50" s="36">
        <v>1</v>
      </c>
      <c r="L50" s="37">
        <f t="shared" si="1"/>
        <v>230</v>
      </c>
      <c r="M50" s="36">
        <v>0</v>
      </c>
      <c r="N50" s="36">
        <v>0</v>
      </c>
      <c r="O50" s="36">
        <v>19</v>
      </c>
      <c r="P50" s="37">
        <f t="shared" si="2"/>
        <v>19</v>
      </c>
      <c r="Q50" s="37">
        <f t="shared" si="3"/>
        <v>511</v>
      </c>
      <c r="R50" s="39"/>
      <c r="S50" s="10"/>
      <c r="T50" s="1"/>
      <c r="U50" s="11"/>
    </row>
    <row r="51" spans="1:21" ht="54.75" customHeight="1">
      <c r="A51" s="265" t="s">
        <v>166</v>
      </c>
      <c r="B51" s="266"/>
      <c r="C51" s="36">
        <v>24</v>
      </c>
      <c r="D51" s="36">
        <v>2</v>
      </c>
      <c r="E51" s="36">
        <v>346</v>
      </c>
      <c r="F51" s="36">
        <v>1</v>
      </c>
      <c r="G51" s="37">
        <f t="shared" si="0"/>
        <v>373</v>
      </c>
      <c r="H51" s="36">
        <v>24</v>
      </c>
      <c r="I51" s="36">
        <v>0</v>
      </c>
      <c r="J51" s="36">
        <v>309</v>
      </c>
      <c r="K51" s="36">
        <v>1</v>
      </c>
      <c r="L51" s="37">
        <f t="shared" si="1"/>
        <v>334</v>
      </c>
      <c r="M51" s="36">
        <v>0</v>
      </c>
      <c r="N51" s="36">
        <v>0</v>
      </c>
      <c r="O51" s="36">
        <v>35</v>
      </c>
      <c r="P51" s="37">
        <f t="shared" si="2"/>
        <v>35</v>
      </c>
      <c r="Q51" s="37">
        <f t="shared" si="3"/>
        <v>742</v>
      </c>
      <c r="R51" s="39"/>
      <c r="S51" s="10"/>
      <c r="T51" s="1"/>
      <c r="U51" s="11"/>
    </row>
    <row r="52" spans="1:21" ht="54.75" customHeight="1">
      <c r="A52" s="271" t="s">
        <v>131</v>
      </c>
      <c r="B52" s="271"/>
      <c r="C52" s="36">
        <v>11</v>
      </c>
      <c r="D52" s="36">
        <v>0</v>
      </c>
      <c r="E52" s="36">
        <v>291</v>
      </c>
      <c r="F52" s="36">
        <v>0</v>
      </c>
      <c r="G52" s="37">
        <f t="shared" si="0"/>
        <v>302</v>
      </c>
      <c r="H52" s="36">
        <v>7</v>
      </c>
      <c r="I52" s="36">
        <v>0</v>
      </c>
      <c r="J52" s="36">
        <v>327</v>
      </c>
      <c r="K52" s="36">
        <v>3</v>
      </c>
      <c r="L52" s="37">
        <f t="shared" si="1"/>
        <v>337</v>
      </c>
      <c r="M52" s="36">
        <v>48</v>
      </c>
      <c r="N52" s="36">
        <v>0</v>
      </c>
      <c r="O52" s="36">
        <v>0</v>
      </c>
      <c r="P52" s="37">
        <f t="shared" si="2"/>
        <v>48</v>
      </c>
      <c r="Q52" s="37">
        <f t="shared" si="3"/>
        <v>687</v>
      </c>
      <c r="R52" s="39"/>
      <c r="S52" s="10"/>
      <c r="T52" s="1"/>
      <c r="U52" s="11"/>
    </row>
    <row r="53" spans="1:21" ht="54.75" customHeight="1">
      <c r="A53" s="271" t="s">
        <v>36</v>
      </c>
      <c r="B53" s="271"/>
      <c r="C53" s="36">
        <v>22</v>
      </c>
      <c r="D53" s="36">
        <v>1</v>
      </c>
      <c r="E53" s="36">
        <v>372</v>
      </c>
      <c r="F53" s="36">
        <v>2</v>
      </c>
      <c r="G53" s="37">
        <f t="shared" si="0"/>
        <v>397</v>
      </c>
      <c r="H53" s="36">
        <v>8</v>
      </c>
      <c r="I53" s="36">
        <v>1</v>
      </c>
      <c r="J53" s="36">
        <v>508</v>
      </c>
      <c r="K53" s="36">
        <v>6</v>
      </c>
      <c r="L53" s="37">
        <f t="shared" si="1"/>
        <v>523</v>
      </c>
      <c r="M53" s="36">
        <v>0</v>
      </c>
      <c r="N53" s="36">
        <v>2</v>
      </c>
      <c r="O53" s="36">
        <v>83</v>
      </c>
      <c r="P53" s="37">
        <f t="shared" si="2"/>
        <v>85</v>
      </c>
      <c r="Q53" s="37">
        <f t="shared" si="3"/>
        <v>1005</v>
      </c>
      <c r="R53" s="39"/>
      <c r="S53" s="10"/>
      <c r="T53" s="1"/>
      <c r="U53" s="11"/>
    </row>
    <row r="54" spans="1:21" ht="75.75" customHeight="1">
      <c r="A54" s="271" t="s">
        <v>37</v>
      </c>
      <c r="B54" s="271"/>
      <c r="C54" s="36">
        <v>19</v>
      </c>
      <c r="D54" s="36">
        <v>0</v>
      </c>
      <c r="E54" s="36">
        <v>246</v>
      </c>
      <c r="F54" s="36">
        <v>1</v>
      </c>
      <c r="G54" s="37">
        <f t="shared" si="0"/>
        <v>266</v>
      </c>
      <c r="H54" s="36">
        <v>8</v>
      </c>
      <c r="I54" s="36">
        <v>1</v>
      </c>
      <c r="J54" s="36">
        <v>304</v>
      </c>
      <c r="K54" s="36">
        <v>2</v>
      </c>
      <c r="L54" s="37">
        <f t="shared" si="1"/>
        <v>315</v>
      </c>
      <c r="M54" s="36">
        <v>0</v>
      </c>
      <c r="N54" s="36">
        <v>0</v>
      </c>
      <c r="O54" s="36">
        <v>37</v>
      </c>
      <c r="P54" s="37">
        <f t="shared" si="2"/>
        <v>37</v>
      </c>
      <c r="Q54" s="37">
        <f t="shared" si="3"/>
        <v>618</v>
      </c>
      <c r="R54" s="39"/>
      <c r="S54" s="10"/>
      <c r="T54" s="1"/>
      <c r="U54" s="11"/>
    </row>
    <row r="55" spans="1:21" ht="54.75" customHeight="1">
      <c r="A55" s="265" t="s">
        <v>38</v>
      </c>
      <c r="B55" s="266"/>
      <c r="C55" s="36">
        <v>2</v>
      </c>
      <c r="D55" s="36">
        <v>0</v>
      </c>
      <c r="E55" s="36">
        <v>240</v>
      </c>
      <c r="F55" s="36">
        <v>2</v>
      </c>
      <c r="G55" s="37">
        <f t="shared" si="0"/>
        <v>244</v>
      </c>
      <c r="H55" s="36">
        <v>3</v>
      </c>
      <c r="I55" s="36">
        <v>0</v>
      </c>
      <c r="J55" s="36">
        <v>264</v>
      </c>
      <c r="K55" s="36">
        <v>4</v>
      </c>
      <c r="L55" s="37">
        <f t="shared" si="1"/>
        <v>271</v>
      </c>
      <c r="M55" s="36">
        <v>18</v>
      </c>
      <c r="N55" s="36">
        <v>1</v>
      </c>
      <c r="O55" s="36">
        <v>0</v>
      </c>
      <c r="P55" s="37">
        <f t="shared" si="2"/>
        <v>19</v>
      </c>
      <c r="Q55" s="37">
        <f t="shared" si="3"/>
        <v>534</v>
      </c>
      <c r="R55" s="39"/>
      <c r="S55" s="10"/>
      <c r="T55" s="1"/>
      <c r="U55" s="11"/>
    </row>
    <row r="56" spans="1:21" ht="54.75" customHeight="1">
      <c r="A56" s="265" t="s">
        <v>39</v>
      </c>
      <c r="B56" s="266"/>
      <c r="C56" s="36">
        <v>9</v>
      </c>
      <c r="D56" s="36">
        <v>0</v>
      </c>
      <c r="E56" s="36">
        <v>267</v>
      </c>
      <c r="F56" s="36">
        <v>9</v>
      </c>
      <c r="G56" s="37">
        <f t="shared" si="0"/>
        <v>285</v>
      </c>
      <c r="H56" s="36">
        <v>10</v>
      </c>
      <c r="I56" s="36">
        <v>0</v>
      </c>
      <c r="J56" s="36">
        <v>318</v>
      </c>
      <c r="K56" s="36">
        <v>8</v>
      </c>
      <c r="L56" s="37">
        <f t="shared" si="1"/>
        <v>336</v>
      </c>
      <c r="M56" s="36">
        <v>0</v>
      </c>
      <c r="N56" s="36">
        <v>0</v>
      </c>
      <c r="O56" s="36">
        <v>31</v>
      </c>
      <c r="P56" s="37">
        <f t="shared" si="2"/>
        <v>31</v>
      </c>
      <c r="Q56" s="37">
        <f t="shared" si="3"/>
        <v>652</v>
      </c>
      <c r="R56" s="39"/>
      <c r="S56" s="10"/>
      <c r="T56" s="1"/>
      <c r="U56" s="11"/>
    </row>
    <row r="57" spans="1:21" ht="54.75" customHeight="1">
      <c r="A57" s="265" t="s">
        <v>40</v>
      </c>
      <c r="B57" s="266"/>
      <c r="C57" s="36">
        <v>16</v>
      </c>
      <c r="D57" s="36">
        <v>1</v>
      </c>
      <c r="E57" s="36">
        <v>306</v>
      </c>
      <c r="F57" s="36">
        <v>2</v>
      </c>
      <c r="G57" s="37">
        <f t="shared" si="0"/>
        <v>325</v>
      </c>
      <c r="H57" s="36">
        <v>9</v>
      </c>
      <c r="I57" s="36">
        <v>1</v>
      </c>
      <c r="J57" s="36">
        <v>444</v>
      </c>
      <c r="K57" s="36">
        <v>10</v>
      </c>
      <c r="L57" s="37">
        <f t="shared" si="1"/>
        <v>464</v>
      </c>
      <c r="M57" s="36">
        <v>0</v>
      </c>
      <c r="N57" s="36">
        <v>4</v>
      </c>
      <c r="O57" s="36">
        <v>52</v>
      </c>
      <c r="P57" s="37">
        <f t="shared" si="2"/>
        <v>56</v>
      </c>
      <c r="Q57" s="37">
        <f t="shared" si="3"/>
        <v>845</v>
      </c>
      <c r="R57" s="39"/>
      <c r="S57" s="10"/>
      <c r="T57" s="1"/>
      <c r="U57" s="11"/>
    </row>
    <row r="58" spans="1:21" ht="68.25" customHeight="1">
      <c r="A58" s="265" t="s">
        <v>41</v>
      </c>
      <c r="B58" s="266"/>
      <c r="C58" s="36">
        <v>20</v>
      </c>
      <c r="D58" s="36">
        <v>1</v>
      </c>
      <c r="E58" s="36">
        <v>194</v>
      </c>
      <c r="F58" s="36">
        <v>2</v>
      </c>
      <c r="G58" s="37">
        <f t="shared" si="0"/>
        <v>217</v>
      </c>
      <c r="H58" s="36">
        <v>11</v>
      </c>
      <c r="I58" s="36">
        <v>2</v>
      </c>
      <c r="J58" s="36">
        <v>257</v>
      </c>
      <c r="K58" s="36">
        <v>2</v>
      </c>
      <c r="L58" s="37">
        <f t="shared" si="1"/>
        <v>272</v>
      </c>
      <c r="M58" s="36">
        <v>22</v>
      </c>
      <c r="N58" s="36">
        <v>2</v>
      </c>
      <c r="O58" s="36">
        <v>0</v>
      </c>
      <c r="P58" s="37">
        <f t="shared" si="2"/>
        <v>24</v>
      </c>
      <c r="Q58" s="37">
        <f t="shared" si="3"/>
        <v>513</v>
      </c>
      <c r="R58" s="39"/>
      <c r="S58" s="10"/>
      <c r="T58" s="1"/>
      <c r="U58" s="11"/>
    </row>
    <row r="59" spans="1:21" ht="54.75" customHeight="1">
      <c r="A59" s="265" t="s">
        <v>42</v>
      </c>
      <c r="B59" s="266"/>
      <c r="C59" s="36">
        <v>14</v>
      </c>
      <c r="D59" s="36">
        <v>1</v>
      </c>
      <c r="E59" s="36">
        <v>299</v>
      </c>
      <c r="F59" s="36">
        <v>4</v>
      </c>
      <c r="G59" s="37">
        <f t="shared" si="0"/>
        <v>318</v>
      </c>
      <c r="H59" s="36">
        <v>5</v>
      </c>
      <c r="I59" s="36">
        <v>0</v>
      </c>
      <c r="J59" s="36">
        <v>357</v>
      </c>
      <c r="K59" s="36">
        <v>2</v>
      </c>
      <c r="L59" s="37">
        <f t="shared" si="1"/>
        <v>364</v>
      </c>
      <c r="M59" s="36">
        <v>0</v>
      </c>
      <c r="N59" s="36">
        <v>0</v>
      </c>
      <c r="O59" s="36">
        <v>51</v>
      </c>
      <c r="P59" s="37">
        <f t="shared" si="2"/>
        <v>51</v>
      </c>
      <c r="Q59" s="37">
        <f t="shared" si="3"/>
        <v>733</v>
      </c>
      <c r="R59" s="39"/>
      <c r="S59" s="10"/>
      <c r="T59" s="1"/>
      <c r="U59" s="11"/>
    </row>
    <row r="60" spans="1:21" ht="54.75" customHeight="1">
      <c r="A60" s="265" t="s">
        <v>43</v>
      </c>
      <c r="B60" s="266"/>
      <c r="C60" s="36">
        <v>8</v>
      </c>
      <c r="D60" s="36">
        <v>1</v>
      </c>
      <c r="E60" s="36">
        <v>424</v>
      </c>
      <c r="F60" s="36">
        <v>1</v>
      </c>
      <c r="G60" s="37">
        <f t="shared" si="0"/>
        <v>434</v>
      </c>
      <c r="H60" s="36">
        <v>8</v>
      </c>
      <c r="I60" s="36">
        <v>1</v>
      </c>
      <c r="J60" s="36">
        <v>436</v>
      </c>
      <c r="K60" s="36">
        <v>7</v>
      </c>
      <c r="L60" s="37">
        <f t="shared" si="1"/>
        <v>452</v>
      </c>
      <c r="M60" s="36">
        <v>43</v>
      </c>
      <c r="N60" s="36">
        <v>0</v>
      </c>
      <c r="O60" s="36">
        <v>0</v>
      </c>
      <c r="P60" s="37">
        <f t="shared" si="2"/>
        <v>43</v>
      </c>
      <c r="Q60" s="37">
        <f t="shared" si="3"/>
        <v>929</v>
      </c>
      <c r="R60" s="39"/>
      <c r="S60" s="10"/>
      <c r="T60" s="1"/>
      <c r="U60" s="11"/>
    </row>
    <row r="61" spans="1:21" ht="54.75" customHeight="1">
      <c r="A61" s="265" t="s">
        <v>44</v>
      </c>
      <c r="B61" s="266"/>
      <c r="C61" s="36">
        <v>20</v>
      </c>
      <c r="D61" s="36">
        <v>2</v>
      </c>
      <c r="E61" s="36">
        <v>381</v>
      </c>
      <c r="F61" s="36">
        <v>1</v>
      </c>
      <c r="G61" s="37">
        <f t="shared" si="0"/>
        <v>404</v>
      </c>
      <c r="H61" s="36">
        <v>35</v>
      </c>
      <c r="I61" s="36">
        <v>3</v>
      </c>
      <c r="J61" s="36">
        <v>383</v>
      </c>
      <c r="K61" s="36">
        <v>3</v>
      </c>
      <c r="L61" s="37">
        <f t="shared" si="1"/>
        <v>424</v>
      </c>
      <c r="M61" s="36">
        <v>0</v>
      </c>
      <c r="N61" s="36">
        <v>0</v>
      </c>
      <c r="O61" s="36">
        <v>45</v>
      </c>
      <c r="P61" s="37">
        <f t="shared" si="2"/>
        <v>45</v>
      </c>
      <c r="Q61" s="37">
        <f t="shared" si="3"/>
        <v>873</v>
      </c>
      <c r="R61" s="39"/>
      <c r="S61" s="10"/>
      <c r="T61" s="1"/>
      <c r="U61" s="11"/>
    </row>
    <row r="62" spans="1:21" ht="54.75" customHeight="1">
      <c r="A62" s="265" t="s">
        <v>45</v>
      </c>
      <c r="B62" s="266"/>
      <c r="C62" s="36">
        <v>1</v>
      </c>
      <c r="D62" s="36">
        <v>0</v>
      </c>
      <c r="E62" s="36">
        <v>382</v>
      </c>
      <c r="F62" s="36">
        <v>2</v>
      </c>
      <c r="G62" s="37">
        <f t="shared" si="0"/>
        <v>385</v>
      </c>
      <c r="H62" s="36">
        <v>1</v>
      </c>
      <c r="I62" s="36">
        <v>0</v>
      </c>
      <c r="J62" s="36">
        <v>452</v>
      </c>
      <c r="K62" s="36">
        <v>3</v>
      </c>
      <c r="L62" s="37">
        <f t="shared" si="1"/>
        <v>456</v>
      </c>
      <c r="M62" s="36">
        <v>0</v>
      </c>
      <c r="N62" s="36">
        <v>0</v>
      </c>
      <c r="O62" s="36">
        <v>58</v>
      </c>
      <c r="P62" s="37">
        <f t="shared" si="2"/>
        <v>58</v>
      </c>
      <c r="Q62" s="37">
        <f t="shared" si="3"/>
        <v>899</v>
      </c>
      <c r="R62" s="39"/>
      <c r="S62" s="10"/>
      <c r="T62" s="1"/>
      <c r="U62" s="11"/>
    </row>
    <row r="63" spans="1:21" ht="54.75" customHeight="1">
      <c r="A63" s="265" t="s">
        <v>46</v>
      </c>
      <c r="B63" s="266"/>
      <c r="C63" s="36">
        <v>41</v>
      </c>
      <c r="D63" s="36">
        <v>0</v>
      </c>
      <c r="E63" s="36">
        <v>306</v>
      </c>
      <c r="F63" s="36">
        <v>5</v>
      </c>
      <c r="G63" s="37">
        <f t="shared" si="0"/>
        <v>352</v>
      </c>
      <c r="H63" s="36">
        <v>6</v>
      </c>
      <c r="I63" s="36">
        <v>0</v>
      </c>
      <c r="J63" s="36">
        <v>316</v>
      </c>
      <c r="K63" s="36">
        <v>5</v>
      </c>
      <c r="L63" s="37">
        <f t="shared" si="1"/>
        <v>327</v>
      </c>
      <c r="M63" s="36">
        <v>73</v>
      </c>
      <c r="N63" s="36">
        <v>0</v>
      </c>
      <c r="O63" s="36">
        <v>0</v>
      </c>
      <c r="P63" s="37">
        <f t="shared" si="2"/>
        <v>73</v>
      </c>
      <c r="Q63" s="37">
        <f t="shared" si="3"/>
        <v>752</v>
      </c>
      <c r="R63" s="39"/>
      <c r="S63" s="10"/>
      <c r="T63" s="1"/>
      <c r="U63" s="11"/>
    </row>
    <row r="64" spans="1:21" ht="54.75" customHeight="1">
      <c r="A64" s="265" t="s">
        <v>47</v>
      </c>
      <c r="B64" s="266"/>
      <c r="C64" s="36">
        <v>0</v>
      </c>
      <c r="D64" s="36">
        <v>0</v>
      </c>
      <c r="E64" s="36">
        <v>462</v>
      </c>
      <c r="F64" s="36">
        <v>4</v>
      </c>
      <c r="G64" s="37">
        <f t="shared" si="0"/>
        <v>466</v>
      </c>
      <c r="H64" s="36">
        <v>0</v>
      </c>
      <c r="I64" s="36">
        <v>0</v>
      </c>
      <c r="J64" s="36">
        <v>452</v>
      </c>
      <c r="K64" s="36">
        <v>1</v>
      </c>
      <c r="L64" s="37">
        <f t="shared" si="1"/>
        <v>453</v>
      </c>
      <c r="M64" s="36">
        <v>0</v>
      </c>
      <c r="N64" s="36">
        <v>0</v>
      </c>
      <c r="O64" s="36">
        <v>68</v>
      </c>
      <c r="P64" s="37">
        <f t="shared" si="2"/>
        <v>68</v>
      </c>
      <c r="Q64" s="37">
        <f t="shared" si="3"/>
        <v>987</v>
      </c>
      <c r="R64" s="39"/>
      <c r="S64" s="10"/>
      <c r="T64" s="1"/>
      <c r="U64" s="11"/>
    </row>
    <row r="65" spans="1:21" ht="54.75" customHeight="1">
      <c r="A65" s="265" t="s">
        <v>48</v>
      </c>
      <c r="B65" s="266"/>
      <c r="C65" s="36">
        <v>7</v>
      </c>
      <c r="D65" s="36">
        <v>1</v>
      </c>
      <c r="E65" s="36">
        <v>457</v>
      </c>
      <c r="F65" s="36">
        <v>0</v>
      </c>
      <c r="G65" s="37">
        <f t="shared" si="0"/>
        <v>465</v>
      </c>
      <c r="H65" s="36">
        <v>3</v>
      </c>
      <c r="I65" s="36">
        <v>0</v>
      </c>
      <c r="J65" s="36">
        <v>468</v>
      </c>
      <c r="K65" s="36">
        <v>4</v>
      </c>
      <c r="L65" s="37">
        <f t="shared" si="1"/>
        <v>475</v>
      </c>
      <c r="M65" s="36">
        <v>32</v>
      </c>
      <c r="N65" s="36">
        <v>2</v>
      </c>
      <c r="O65" s="36">
        <v>13</v>
      </c>
      <c r="P65" s="37">
        <f t="shared" si="2"/>
        <v>47</v>
      </c>
      <c r="Q65" s="37">
        <f t="shared" si="3"/>
        <v>987</v>
      </c>
      <c r="R65" s="39"/>
      <c r="S65" s="10"/>
      <c r="T65" s="1"/>
      <c r="U65" s="11"/>
    </row>
    <row r="66" spans="1:21" ht="54.75" customHeight="1">
      <c r="A66" s="265" t="s">
        <v>130</v>
      </c>
      <c r="B66" s="266"/>
      <c r="C66" s="36">
        <v>9</v>
      </c>
      <c r="D66" s="36">
        <v>2</v>
      </c>
      <c r="E66" s="36">
        <v>396</v>
      </c>
      <c r="F66" s="36">
        <v>1</v>
      </c>
      <c r="G66" s="37">
        <f t="shared" si="0"/>
        <v>408</v>
      </c>
      <c r="H66" s="36">
        <v>10</v>
      </c>
      <c r="I66" s="36">
        <v>5</v>
      </c>
      <c r="J66" s="36">
        <v>361</v>
      </c>
      <c r="K66" s="36">
        <v>2</v>
      </c>
      <c r="L66" s="37">
        <f t="shared" si="1"/>
        <v>378</v>
      </c>
      <c r="M66" s="36">
        <v>0</v>
      </c>
      <c r="N66" s="36">
        <v>0</v>
      </c>
      <c r="O66" s="36">
        <v>49</v>
      </c>
      <c r="P66" s="37">
        <f t="shared" si="2"/>
        <v>49</v>
      </c>
      <c r="Q66" s="37">
        <f t="shared" si="3"/>
        <v>835</v>
      </c>
      <c r="R66" s="39"/>
      <c r="S66" s="10"/>
      <c r="T66" s="1"/>
      <c r="U66" s="11"/>
    </row>
    <row r="67" spans="1:21" ht="54.75" customHeight="1">
      <c r="A67" s="265" t="s">
        <v>49</v>
      </c>
      <c r="B67" s="266"/>
      <c r="C67" s="36">
        <v>13</v>
      </c>
      <c r="D67" s="36">
        <v>1</v>
      </c>
      <c r="E67" s="36">
        <v>359</v>
      </c>
      <c r="F67" s="36">
        <v>2</v>
      </c>
      <c r="G67" s="37">
        <f t="shared" si="0"/>
        <v>375</v>
      </c>
      <c r="H67" s="36">
        <v>5</v>
      </c>
      <c r="I67" s="36">
        <v>0</v>
      </c>
      <c r="J67" s="36">
        <v>367</v>
      </c>
      <c r="K67" s="36">
        <v>5</v>
      </c>
      <c r="L67" s="37">
        <f t="shared" si="1"/>
        <v>377</v>
      </c>
      <c r="M67" s="36">
        <v>0</v>
      </c>
      <c r="N67" s="36">
        <v>0</v>
      </c>
      <c r="O67" s="36">
        <v>48</v>
      </c>
      <c r="P67" s="37">
        <f t="shared" si="2"/>
        <v>48</v>
      </c>
      <c r="Q67" s="37">
        <f t="shared" si="3"/>
        <v>800</v>
      </c>
      <c r="R67" s="39"/>
      <c r="S67" s="10"/>
      <c r="T67" s="1"/>
      <c r="U67" s="11"/>
    </row>
    <row r="68" spans="1:21" ht="79.5" customHeight="1">
      <c r="A68" s="265" t="s">
        <v>50</v>
      </c>
      <c r="B68" s="266"/>
      <c r="C68" s="36">
        <v>15</v>
      </c>
      <c r="D68" s="36">
        <v>0</v>
      </c>
      <c r="E68" s="36">
        <v>876</v>
      </c>
      <c r="F68" s="36">
        <v>4</v>
      </c>
      <c r="G68" s="37">
        <f t="shared" si="0"/>
        <v>895</v>
      </c>
      <c r="H68" s="36">
        <v>11</v>
      </c>
      <c r="I68" s="36">
        <v>5</v>
      </c>
      <c r="J68" s="36">
        <v>853</v>
      </c>
      <c r="K68" s="36">
        <v>7</v>
      </c>
      <c r="L68" s="37">
        <f t="shared" si="1"/>
        <v>876</v>
      </c>
      <c r="M68" s="36">
        <v>0</v>
      </c>
      <c r="N68" s="36">
        <v>0</v>
      </c>
      <c r="O68" s="36">
        <v>99</v>
      </c>
      <c r="P68" s="37">
        <f t="shared" si="2"/>
        <v>99</v>
      </c>
      <c r="Q68" s="37">
        <f t="shared" si="3"/>
        <v>1870</v>
      </c>
      <c r="R68" s="39"/>
      <c r="S68" s="10"/>
      <c r="T68" s="1"/>
      <c r="U68" s="11"/>
    </row>
    <row r="69" spans="1:21" ht="54.75" customHeight="1">
      <c r="A69" s="265" t="s">
        <v>51</v>
      </c>
      <c r="B69" s="266"/>
      <c r="C69" s="36">
        <v>55</v>
      </c>
      <c r="D69" s="36">
        <v>1</v>
      </c>
      <c r="E69" s="36">
        <v>394</v>
      </c>
      <c r="F69" s="36">
        <v>1</v>
      </c>
      <c r="G69" s="37">
        <f t="shared" si="0"/>
        <v>451</v>
      </c>
      <c r="H69" s="36">
        <v>25</v>
      </c>
      <c r="I69" s="36">
        <v>2</v>
      </c>
      <c r="J69" s="36">
        <v>341</v>
      </c>
      <c r="K69" s="36">
        <v>1</v>
      </c>
      <c r="L69" s="37">
        <f t="shared" si="1"/>
        <v>369</v>
      </c>
      <c r="M69" s="36">
        <v>0</v>
      </c>
      <c r="N69" s="36">
        <v>0</v>
      </c>
      <c r="O69" s="36">
        <v>46</v>
      </c>
      <c r="P69" s="37">
        <f t="shared" si="2"/>
        <v>46</v>
      </c>
      <c r="Q69" s="37">
        <f t="shared" si="3"/>
        <v>866</v>
      </c>
      <c r="R69" s="39"/>
      <c r="S69" s="10"/>
      <c r="T69" s="1"/>
      <c r="U69" s="11"/>
    </row>
    <row r="70" spans="1:21" ht="63.75" customHeight="1">
      <c r="A70" s="265" t="s">
        <v>168</v>
      </c>
      <c r="B70" s="266"/>
      <c r="C70" s="36">
        <v>37</v>
      </c>
      <c r="D70" s="36">
        <v>2</v>
      </c>
      <c r="E70" s="36">
        <v>408</v>
      </c>
      <c r="F70" s="36">
        <v>2</v>
      </c>
      <c r="G70" s="37">
        <f t="shared" si="0"/>
        <v>449</v>
      </c>
      <c r="H70" s="36">
        <v>31</v>
      </c>
      <c r="I70" s="36">
        <v>2</v>
      </c>
      <c r="J70" s="36">
        <v>467</v>
      </c>
      <c r="K70" s="36">
        <v>2</v>
      </c>
      <c r="L70" s="37">
        <f t="shared" si="1"/>
        <v>502</v>
      </c>
      <c r="M70" s="36">
        <v>0</v>
      </c>
      <c r="N70" s="36">
        <v>0</v>
      </c>
      <c r="O70" s="36">
        <v>45</v>
      </c>
      <c r="P70" s="37">
        <f t="shared" si="2"/>
        <v>45</v>
      </c>
      <c r="Q70" s="37">
        <f t="shared" si="3"/>
        <v>996</v>
      </c>
      <c r="R70" s="39"/>
      <c r="S70" s="10"/>
      <c r="T70" s="1"/>
      <c r="U70" s="11"/>
    </row>
    <row r="71" spans="1:21" ht="54.75" customHeight="1">
      <c r="A71" s="265" t="s">
        <v>167</v>
      </c>
      <c r="B71" s="266"/>
      <c r="C71" s="36">
        <v>15</v>
      </c>
      <c r="D71" s="36">
        <v>0</v>
      </c>
      <c r="E71" s="36">
        <v>340</v>
      </c>
      <c r="F71" s="36">
        <v>2</v>
      </c>
      <c r="G71" s="37">
        <f t="shared" si="0"/>
        <v>357</v>
      </c>
      <c r="H71" s="36">
        <v>7</v>
      </c>
      <c r="I71" s="36">
        <v>2</v>
      </c>
      <c r="J71" s="36">
        <v>387</v>
      </c>
      <c r="K71" s="36">
        <v>3</v>
      </c>
      <c r="L71" s="37">
        <f t="shared" si="1"/>
        <v>399</v>
      </c>
      <c r="M71" s="36">
        <v>0</v>
      </c>
      <c r="N71" s="36">
        <v>0</v>
      </c>
      <c r="O71" s="36">
        <v>46</v>
      </c>
      <c r="P71" s="37">
        <f t="shared" si="2"/>
        <v>46</v>
      </c>
      <c r="Q71" s="37">
        <f t="shared" si="3"/>
        <v>802</v>
      </c>
      <c r="R71" s="39"/>
      <c r="S71" s="10"/>
      <c r="T71" s="1"/>
      <c r="U71" s="11"/>
    </row>
    <row r="72" spans="1:21" ht="54.75" customHeight="1">
      <c r="A72" s="265" t="s">
        <v>200</v>
      </c>
      <c r="B72" s="266"/>
      <c r="C72" s="36">
        <v>2</v>
      </c>
      <c r="D72" s="36">
        <v>1</v>
      </c>
      <c r="E72" s="36">
        <v>546</v>
      </c>
      <c r="F72" s="36">
        <v>8</v>
      </c>
      <c r="G72" s="37">
        <f t="shared" si="0"/>
        <v>557</v>
      </c>
      <c r="H72" s="36">
        <v>0</v>
      </c>
      <c r="I72" s="36">
        <v>3</v>
      </c>
      <c r="J72" s="36">
        <v>551</v>
      </c>
      <c r="K72" s="36">
        <v>20</v>
      </c>
      <c r="L72" s="37">
        <f t="shared" si="1"/>
        <v>574</v>
      </c>
      <c r="M72" s="36">
        <v>74</v>
      </c>
      <c r="N72" s="36">
        <v>4</v>
      </c>
      <c r="O72" s="36">
        <v>0</v>
      </c>
      <c r="P72" s="37">
        <f t="shared" si="2"/>
        <v>78</v>
      </c>
      <c r="Q72" s="37">
        <f t="shared" si="3"/>
        <v>1209</v>
      </c>
      <c r="R72" s="39"/>
      <c r="S72" s="10"/>
      <c r="T72" s="1"/>
      <c r="U72" s="11"/>
    </row>
    <row r="73" spans="1:21" ht="54.75" customHeight="1">
      <c r="A73" s="265" t="s">
        <v>55</v>
      </c>
      <c r="B73" s="266"/>
      <c r="C73" s="36">
        <v>6</v>
      </c>
      <c r="D73" s="36">
        <v>0</v>
      </c>
      <c r="E73" s="36">
        <v>377</v>
      </c>
      <c r="F73" s="36">
        <v>0</v>
      </c>
      <c r="G73" s="37">
        <f t="shared" si="0"/>
        <v>383</v>
      </c>
      <c r="H73" s="36">
        <v>4</v>
      </c>
      <c r="I73" s="36">
        <v>1</v>
      </c>
      <c r="J73" s="36">
        <v>454</v>
      </c>
      <c r="K73" s="36">
        <v>3</v>
      </c>
      <c r="L73" s="37">
        <f t="shared" si="1"/>
        <v>462</v>
      </c>
      <c r="M73" s="36">
        <v>63</v>
      </c>
      <c r="N73" s="36">
        <v>2</v>
      </c>
      <c r="O73" s="36">
        <v>0</v>
      </c>
      <c r="P73" s="37">
        <f t="shared" si="2"/>
        <v>65</v>
      </c>
      <c r="Q73" s="37">
        <f t="shared" si="3"/>
        <v>910</v>
      </c>
      <c r="R73" s="39"/>
      <c r="S73" s="10"/>
      <c r="T73" s="1"/>
      <c r="U73" s="11"/>
    </row>
    <row r="74" spans="1:21" ht="54.75" customHeight="1">
      <c r="A74" s="265" t="s">
        <v>56</v>
      </c>
      <c r="B74" s="266"/>
      <c r="C74" s="36">
        <v>4</v>
      </c>
      <c r="D74" s="36">
        <v>0</v>
      </c>
      <c r="E74" s="36">
        <v>517</v>
      </c>
      <c r="F74" s="36">
        <v>4</v>
      </c>
      <c r="G74" s="37">
        <f t="shared" si="0"/>
        <v>525</v>
      </c>
      <c r="H74" s="36">
        <v>1</v>
      </c>
      <c r="I74" s="36">
        <v>1</v>
      </c>
      <c r="J74" s="36">
        <v>512</v>
      </c>
      <c r="K74" s="36">
        <v>1</v>
      </c>
      <c r="L74" s="37">
        <f t="shared" si="1"/>
        <v>515</v>
      </c>
      <c r="M74" s="36">
        <v>0</v>
      </c>
      <c r="N74" s="36">
        <v>0</v>
      </c>
      <c r="O74" s="36">
        <v>107</v>
      </c>
      <c r="P74" s="37">
        <f t="shared" si="2"/>
        <v>107</v>
      </c>
      <c r="Q74" s="37">
        <f t="shared" si="3"/>
        <v>1147</v>
      </c>
      <c r="R74" s="39"/>
      <c r="S74" s="10"/>
      <c r="T74" s="1"/>
      <c r="U74" s="11"/>
    </row>
    <row r="75" spans="1:21" ht="54.75" customHeight="1">
      <c r="A75" s="265" t="s">
        <v>57</v>
      </c>
      <c r="B75" s="266"/>
      <c r="C75" s="36">
        <v>17</v>
      </c>
      <c r="D75" s="36">
        <v>2</v>
      </c>
      <c r="E75" s="36">
        <v>449</v>
      </c>
      <c r="F75" s="36">
        <v>1</v>
      </c>
      <c r="G75" s="37">
        <f t="shared" si="0"/>
        <v>469</v>
      </c>
      <c r="H75" s="36">
        <v>6</v>
      </c>
      <c r="I75" s="36">
        <v>1</v>
      </c>
      <c r="J75" s="36">
        <v>458</v>
      </c>
      <c r="K75" s="36">
        <v>2</v>
      </c>
      <c r="L75" s="37">
        <f t="shared" si="1"/>
        <v>467</v>
      </c>
      <c r="M75" s="36">
        <v>49</v>
      </c>
      <c r="N75" s="36">
        <v>1</v>
      </c>
      <c r="O75" s="36">
        <v>0</v>
      </c>
      <c r="P75" s="37">
        <f t="shared" si="2"/>
        <v>50</v>
      </c>
      <c r="Q75" s="37">
        <f t="shared" si="3"/>
        <v>986</v>
      </c>
      <c r="R75" s="39"/>
      <c r="S75" s="10"/>
      <c r="T75" s="1"/>
      <c r="U75" s="11"/>
    </row>
    <row r="76" spans="1:21" ht="54.75" customHeight="1">
      <c r="A76" s="265" t="s">
        <v>58</v>
      </c>
      <c r="B76" s="266"/>
      <c r="C76" s="36">
        <v>0</v>
      </c>
      <c r="D76" s="36">
        <v>0</v>
      </c>
      <c r="E76" s="36">
        <v>438</v>
      </c>
      <c r="F76" s="36">
        <v>1</v>
      </c>
      <c r="G76" s="37">
        <f t="shared" si="0"/>
        <v>439</v>
      </c>
      <c r="H76" s="36">
        <v>1</v>
      </c>
      <c r="I76" s="36">
        <v>0</v>
      </c>
      <c r="J76" s="36">
        <v>430</v>
      </c>
      <c r="K76" s="36">
        <v>3</v>
      </c>
      <c r="L76" s="37">
        <f t="shared" si="1"/>
        <v>434</v>
      </c>
      <c r="M76" s="36">
        <v>44</v>
      </c>
      <c r="N76" s="36">
        <v>0</v>
      </c>
      <c r="O76" s="36">
        <v>44</v>
      </c>
      <c r="P76" s="37">
        <f t="shared" si="2"/>
        <v>88</v>
      </c>
      <c r="Q76" s="37">
        <f t="shared" si="3"/>
        <v>961</v>
      </c>
      <c r="R76" s="39"/>
      <c r="S76" s="10"/>
      <c r="T76" s="1"/>
      <c r="U76" s="11"/>
    </row>
    <row r="77" spans="1:21" ht="54.75" customHeight="1">
      <c r="A77" s="265" t="s">
        <v>59</v>
      </c>
      <c r="B77" s="266"/>
      <c r="C77" s="36">
        <v>12</v>
      </c>
      <c r="D77" s="36">
        <v>1</v>
      </c>
      <c r="E77" s="36">
        <v>389</v>
      </c>
      <c r="F77" s="36">
        <v>0</v>
      </c>
      <c r="G77" s="37">
        <f t="shared" si="0"/>
        <v>402</v>
      </c>
      <c r="H77" s="36">
        <v>1</v>
      </c>
      <c r="I77" s="36">
        <v>1</v>
      </c>
      <c r="J77" s="36">
        <v>446</v>
      </c>
      <c r="K77" s="36">
        <v>6</v>
      </c>
      <c r="L77" s="37">
        <f t="shared" si="1"/>
        <v>454</v>
      </c>
      <c r="M77" s="36">
        <v>0</v>
      </c>
      <c r="N77" s="36">
        <v>0</v>
      </c>
      <c r="O77" s="36">
        <v>28</v>
      </c>
      <c r="P77" s="37">
        <f t="shared" si="2"/>
        <v>28</v>
      </c>
      <c r="Q77" s="37">
        <f t="shared" si="3"/>
        <v>884</v>
      </c>
      <c r="R77" s="39"/>
      <c r="S77" s="10"/>
      <c r="T77" s="1"/>
      <c r="U77" s="11"/>
    </row>
    <row r="78" spans="1:21" ht="54.75" customHeight="1">
      <c r="A78" s="265" t="s">
        <v>60</v>
      </c>
      <c r="B78" s="266"/>
      <c r="C78" s="36">
        <v>0</v>
      </c>
      <c r="D78" s="36">
        <v>0</v>
      </c>
      <c r="E78" s="36">
        <v>877</v>
      </c>
      <c r="F78" s="36">
        <v>23</v>
      </c>
      <c r="G78" s="37">
        <f t="shared" si="0"/>
        <v>900</v>
      </c>
      <c r="H78" s="36">
        <v>1</v>
      </c>
      <c r="I78" s="36">
        <v>0</v>
      </c>
      <c r="J78" s="36">
        <v>830</v>
      </c>
      <c r="K78" s="36">
        <v>11</v>
      </c>
      <c r="L78" s="37">
        <f t="shared" si="1"/>
        <v>842</v>
      </c>
      <c r="M78" s="36">
        <v>0</v>
      </c>
      <c r="N78" s="36">
        <v>1</v>
      </c>
      <c r="O78" s="36">
        <v>99</v>
      </c>
      <c r="P78" s="37">
        <f t="shared" si="2"/>
        <v>100</v>
      </c>
      <c r="Q78" s="37">
        <f t="shared" si="3"/>
        <v>1842</v>
      </c>
      <c r="R78" s="39"/>
      <c r="S78" s="10"/>
      <c r="T78" s="1"/>
      <c r="U78" s="11"/>
    </row>
    <row r="79" spans="1:21" ht="60" customHeight="1">
      <c r="A79" s="265" t="s">
        <v>61</v>
      </c>
      <c r="B79" s="266"/>
      <c r="C79" s="36">
        <v>15</v>
      </c>
      <c r="D79" s="36">
        <v>4</v>
      </c>
      <c r="E79" s="36">
        <v>512</v>
      </c>
      <c r="F79" s="36">
        <v>2</v>
      </c>
      <c r="G79" s="37">
        <f aca="true" t="shared" si="4" ref="G79:G92">SUM(C79:F79)</f>
        <v>533</v>
      </c>
      <c r="H79" s="36">
        <v>5</v>
      </c>
      <c r="I79" s="36">
        <v>0</v>
      </c>
      <c r="J79" s="36">
        <v>391</v>
      </c>
      <c r="K79" s="36">
        <v>2</v>
      </c>
      <c r="L79" s="37">
        <f aca="true" t="shared" si="5" ref="L79:L92">SUM(H79:K79)</f>
        <v>398</v>
      </c>
      <c r="M79" s="36">
        <v>45</v>
      </c>
      <c r="N79" s="36">
        <v>1</v>
      </c>
      <c r="O79" s="36">
        <v>0</v>
      </c>
      <c r="P79" s="37">
        <f aca="true" t="shared" si="6" ref="P79:P92">M79+N79+O79</f>
        <v>46</v>
      </c>
      <c r="Q79" s="37">
        <f aca="true" t="shared" si="7" ref="Q79:Q92">P79+L79+G79</f>
        <v>977</v>
      </c>
      <c r="R79" s="39"/>
      <c r="S79" s="10"/>
      <c r="T79" s="1"/>
      <c r="U79" s="11"/>
    </row>
    <row r="80" spans="1:21" ht="54.75" customHeight="1">
      <c r="A80" s="265" t="s">
        <v>62</v>
      </c>
      <c r="B80" s="266"/>
      <c r="C80" s="36">
        <v>0</v>
      </c>
      <c r="D80" s="36">
        <v>0</v>
      </c>
      <c r="E80" s="36">
        <v>317</v>
      </c>
      <c r="F80" s="36">
        <v>4</v>
      </c>
      <c r="G80" s="37">
        <f t="shared" si="4"/>
        <v>321</v>
      </c>
      <c r="H80" s="36">
        <v>0</v>
      </c>
      <c r="I80" s="36">
        <v>0</v>
      </c>
      <c r="J80" s="36">
        <v>262</v>
      </c>
      <c r="K80" s="36">
        <v>3</v>
      </c>
      <c r="L80" s="37">
        <f t="shared" si="5"/>
        <v>265</v>
      </c>
      <c r="M80" s="36">
        <v>0</v>
      </c>
      <c r="N80" s="36">
        <v>0</v>
      </c>
      <c r="O80" s="36">
        <v>60</v>
      </c>
      <c r="P80" s="37">
        <f t="shared" si="6"/>
        <v>60</v>
      </c>
      <c r="Q80" s="37">
        <f t="shared" si="7"/>
        <v>646</v>
      </c>
      <c r="R80" s="39"/>
      <c r="S80" s="10"/>
      <c r="T80" s="1"/>
      <c r="U80" s="11"/>
    </row>
    <row r="81" spans="1:21" ht="57.75" customHeight="1">
      <c r="A81" s="265" t="s">
        <v>163</v>
      </c>
      <c r="B81" s="266"/>
      <c r="C81" s="36">
        <v>1</v>
      </c>
      <c r="D81" s="36">
        <v>0</v>
      </c>
      <c r="E81" s="36">
        <v>127</v>
      </c>
      <c r="F81" s="36">
        <v>0</v>
      </c>
      <c r="G81" s="37">
        <f t="shared" si="4"/>
        <v>128</v>
      </c>
      <c r="H81" s="36">
        <v>0</v>
      </c>
      <c r="I81" s="36">
        <v>0</v>
      </c>
      <c r="J81" s="36">
        <v>0</v>
      </c>
      <c r="K81" s="36">
        <v>0</v>
      </c>
      <c r="L81" s="37">
        <f t="shared" si="5"/>
        <v>0</v>
      </c>
      <c r="M81" s="36">
        <v>0</v>
      </c>
      <c r="N81" s="36">
        <v>0</v>
      </c>
      <c r="O81" s="36">
        <v>0</v>
      </c>
      <c r="P81" s="37">
        <f t="shared" si="6"/>
        <v>0</v>
      </c>
      <c r="Q81" s="37">
        <f t="shared" si="7"/>
        <v>128</v>
      </c>
      <c r="R81" s="39"/>
      <c r="S81" s="10"/>
      <c r="T81" s="1"/>
      <c r="U81" s="11"/>
    </row>
    <row r="82" spans="1:21" ht="54.75" customHeight="1">
      <c r="A82" s="265" t="s">
        <v>201</v>
      </c>
      <c r="B82" s="266"/>
      <c r="C82" s="36">
        <v>3</v>
      </c>
      <c r="D82" s="36">
        <v>0</v>
      </c>
      <c r="E82" s="36">
        <v>66</v>
      </c>
      <c r="F82" s="36">
        <v>0</v>
      </c>
      <c r="G82" s="37">
        <f t="shared" si="4"/>
        <v>69</v>
      </c>
      <c r="H82" s="36">
        <v>3</v>
      </c>
      <c r="I82" s="36">
        <v>0</v>
      </c>
      <c r="J82" s="36">
        <v>65</v>
      </c>
      <c r="K82" s="36">
        <v>2</v>
      </c>
      <c r="L82" s="37">
        <f t="shared" si="5"/>
        <v>70</v>
      </c>
      <c r="M82" s="36">
        <v>19</v>
      </c>
      <c r="N82" s="36">
        <v>0</v>
      </c>
      <c r="O82" s="36">
        <v>0</v>
      </c>
      <c r="P82" s="37">
        <f t="shared" si="6"/>
        <v>19</v>
      </c>
      <c r="Q82" s="37">
        <f t="shared" si="7"/>
        <v>158</v>
      </c>
      <c r="R82" s="39"/>
      <c r="S82" s="10"/>
      <c r="T82" s="1"/>
      <c r="U82" s="11"/>
    </row>
    <row r="83" spans="1:21" ht="54.75" customHeight="1">
      <c r="A83" s="265" t="s">
        <v>64</v>
      </c>
      <c r="B83" s="266"/>
      <c r="C83" s="36">
        <v>4</v>
      </c>
      <c r="D83" s="36">
        <v>0</v>
      </c>
      <c r="E83" s="36">
        <v>117</v>
      </c>
      <c r="F83" s="36">
        <v>0</v>
      </c>
      <c r="G83" s="37">
        <f t="shared" si="4"/>
        <v>121</v>
      </c>
      <c r="H83" s="36">
        <v>0</v>
      </c>
      <c r="I83" s="36">
        <v>0</v>
      </c>
      <c r="J83" s="36">
        <v>115</v>
      </c>
      <c r="K83" s="36">
        <v>0</v>
      </c>
      <c r="L83" s="37">
        <f t="shared" si="5"/>
        <v>115</v>
      </c>
      <c r="M83" s="36">
        <v>0</v>
      </c>
      <c r="N83" s="36">
        <v>0</v>
      </c>
      <c r="O83" s="36">
        <v>18</v>
      </c>
      <c r="P83" s="37">
        <f t="shared" si="6"/>
        <v>18</v>
      </c>
      <c r="Q83" s="37">
        <f t="shared" si="7"/>
        <v>254</v>
      </c>
      <c r="R83" s="39"/>
      <c r="S83" s="10"/>
      <c r="T83" s="1"/>
      <c r="U83" s="11"/>
    </row>
    <row r="84" spans="1:21" ht="54.75" customHeight="1">
      <c r="A84" s="265" t="s">
        <v>129</v>
      </c>
      <c r="B84" s="266"/>
      <c r="C84" s="36">
        <v>0</v>
      </c>
      <c r="D84" s="36">
        <v>0</v>
      </c>
      <c r="E84" s="36">
        <v>67</v>
      </c>
      <c r="F84" s="36">
        <v>0</v>
      </c>
      <c r="G84" s="37">
        <f t="shared" si="4"/>
        <v>67</v>
      </c>
      <c r="H84" s="36">
        <v>3</v>
      </c>
      <c r="I84" s="36">
        <v>0</v>
      </c>
      <c r="J84" s="36">
        <v>67</v>
      </c>
      <c r="K84" s="36">
        <v>0</v>
      </c>
      <c r="L84" s="37">
        <f t="shared" si="5"/>
        <v>70</v>
      </c>
      <c r="M84" s="36">
        <v>0</v>
      </c>
      <c r="N84" s="36">
        <v>0</v>
      </c>
      <c r="O84" s="36">
        <v>0</v>
      </c>
      <c r="P84" s="37">
        <f t="shared" si="6"/>
        <v>0</v>
      </c>
      <c r="Q84" s="37">
        <f t="shared" si="7"/>
        <v>137</v>
      </c>
      <c r="R84" s="39"/>
      <c r="S84" s="10"/>
      <c r="T84" s="1"/>
      <c r="U84" s="11"/>
    </row>
    <row r="85" spans="1:21" ht="54.75" customHeight="1">
      <c r="A85" s="265" t="s">
        <v>65</v>
      </c>
      <c r="B85" s="266"/>
      <c r="C85" s="36">
        <v>1</v>
      </c>
      <c r="D85" s="36">
        <v>0</v>
      </c>
      <c r="E85" s="36">
        <v>95</v>
      </c>
      <c r="F85" s="36">
        <v>0</v>
      </c>
      <c r="G85" s="37">
        <f t="shared" si="4"/>
        <v>96</v>
      </c>
      <c r="H85" s="36">
        <v>8</v>
      </c>
      <c r="I85" s="36">
        <v>1</v>
      </c>
      <c r="J85" s="36">
        <v>96</v>
      </c>
      <c r="K85" s="36">
        <v>1</v>
      </c>
      <c r="L85" s="37">
        <f t="shared" si="5"/>
        <v>106</v>
      </c>
      <c r="M85" s="36">
        <v>20</v>
      </c>
      <c r="N85" s="36">
        <v>0</v>
      </c>
      <c r="O85" s="36">
        <v>0</v>
      </c>
      <c r="P85" s="37">
        <f t="shared" si="6"/>
        <v>20</v>
      </c>
      <c r="Q85" s="37">
        <f t="shared" si="7"/>
        <v>222</v>
      </c>
      <c r="R85" s="39"/>
      <c r="S85" s="10"/>
      <c r="T85" s="1"/>
      <c r="U85" s="11"/>
    </row>
    <row r="86" spans="1:21" ht="54.75" customHeight="1">
      <c r="A86" s="265" t="s">
        <v>66</v>
      </c>
      <c r="B86" s="266"/>
      <c r="C86" s="36">
        <v>0</v>
      </c>
      <c r="D86" s="36">
        <v>0</v>
      </c>
      <c r="E86" s="36">
        <v>59</v>
      </c>
      <c r="F86" s="36">
        <v>2</v>
      </c>
      <c r="G86" s="37">
        <f t="shared" si="4"/>
        <v>61</v>
      </c>
      <c r="H86" s="36">
        <v>0</v>
      </c>
      <c r="I86" s="36">
        <v>0</v>
      </c>
      <c r="J86" s="36">
        <v>58</v>
      </c>
      <c r="K86" s="36">
        <v>0</v>
      </c>
      <c r="L86" s="37">
        <f t="shared" si="5"/>
        <v>58</v>
      </c>
      <c r="M86" s="36">
        <v>10</v>
      </c>
      <c r="N86" s="36">
        <v>0</v>
      </c>
      <c r="O86" s="36">
        <v>0</v>
      </c>
      <c r="P86" s="37">
        <f t="shared" si="6"/>
        <v>10</v>
      </c>
      <c r="Q86" s="37">
        <f t="shared" si="7"/>
        <v>129</v>
      </c>
      <c r="R86" s="39"/>
      <c r="S86" s="10"/>
      <c r="T86" s="1"/>
      <c r="U86" s="11"/>
    </row>
    <row r="87" spans="1:21" ht="54.75" customHeight="1">
      <c r="A87" s="265" t="s">
        <v>67</v>
      </c>
      <c r="B87" s="266"/>
      <c r="C87" s="36">
        <v>1</v>
      </c>
      <c r="D87" s="36">
        <v>0</v>
      </c>
      <c r="E87" s="36">
        <v>132</v>
      </c>
      <c r="F87" s="36">
        <v>0</v>
      </c>
      <c r="G87" s="37">
        <f t="shared" si="4"/>
        <v>133</v>
      </c>
      <c r="H87" s="36">
        <v>2</v>
      </c>
      <c r="I87" s="36">
        <v>0</v>
      </c>
      <c r="J87" s="36">
        <v>128</v>
      </c>
      <c r="K87" s="36">
        <v>0</v>
      </c>
      <c r="L87" s="37">
        <f t="shared" si="5"/>
        <v>130</v>
      </c>
      <c r="M87" s="36">
        <v>0</v>
      </c>
      <c r="N87" s="36">
        <v>0</v>
      </c>
      <c r="O87" s="36">
        <v>22</v>
      </c>
      <c r="P87" s="37">
        <f t="shared" si="6"/>
        <v>22</v>
      </c>
      <c r="Q87" s="37">
        <f t="shared" si="7"/>
        <v>285</v>
      </c>
      <c r="R87" s="39"/>
      <c r="S87" s="10"/>
      <c r="T87" s="1"/>
      <c r="U87" s="11"/>
    </row>
    <row r="88" spans="1:21" ht="54.75" customHeight="1">
      <c r="A88" s="265" t="s">
        <v>118</v>
      </c>
      <c r="B88" s="266"/>
      <c r="C88" s="36">
        <v>8</v>
      </c>
      <c r="D88" s="36">
        <v>0</v>
      </c>
      <c r="E88" s="36">
        <v>109</v>
      </c>
      <c r="F88" s="36">
        <v>0</v>
      </c>
      <c r="G88" s="37">
        <f t="shared" si="4"/>
        <v>117</v>
      </c>
      <c r="H88" s="36">
        <v>6</v>
      </c>
      <c r="I88" s="36">
        <v>0</v>
      </c>
      <c r="J88" s="36">
        <v>140</v>
      </c>
      <c r="K88" s="36">
        <v>0</v>
      </c>
      <c r="L88" s="37">
        <f t="shared" si="5"/>
        <v>146</v>
      </c>
      <c r="M88" s="36">
        <v>0</v>
      </c>
      <c r="N88" s="36">
        <v>0</v>
      </c>
      <c r="O88" s="36">
        <v>18</v>
      </c>
      <c r="P88" s="37">
        <f t="shared" si="6"/>
        <v>18</v>
      </c>
      <c r="Q88" s="37">
        <f t="shared" si="7"/>
        <v>281</v>
      </c>
      <c r="R88" s="39"/>
      <c r="S88" s="10"/>
      <c r="T88" s="1"/>
      <c r="U88" s="11"/>
    </row>
    <row r="89" spans="1:21" ht="54.75" customHeight="1">
      <c r="A89" s="265" t="s">
        <v>117</v>
      </c>
      <c r="B89" s="266"/>
      <c r="C89" s="36">
        <v>1</v>
      </c>
      <c r="D89" s="36">
        <v>0</v>
      </c>
      <c r="E89" s="36">
        <v>154</v>
      </c>
      <c r="F89" s="36">
        <v>0</v>
      </c>
      <c r="G89" s="37">
        <f t="shared" si="4"/>
        <v>155</v>
      </c>
      <c r="H89" s="36">
        <v>4</v>
      </c>
      <c r="I89" s="36">
        <v>0</v>
      </c>
      <c r="J89" s="36">
        <v>146</v>
      </c>
      <c r="K89" s="36">
        <v>0</v>
      </c>
      <c r="L89" s="37">
        <f t="shared" si="5"/>
        <v>150</v>
      </c>
      <c r="M89" s="36">
        <v>0</v>
      </c>
      <c r="N89" s="36">
        <v>0</v>
      </c>
      <c r="O89" s="36">
        <v>18</v>
      </c>
      <c r="P89" s="37">
        <f t="shared" si="6"/>
        <v>18</v>
      </c>
      <c r="Q89" s="37">
        <f t="shared" si="7"/>
        <v>323</v>
      </c>
      <c r="R89" s="39"/>
      <c r="S89" s="10"/>
      <c r="T89" s="1"/>
      <c r="U89" s="11"/>
    </row>
    <row r="90" spans="1:21" ht="54.75" customHeight="1">
      <c r="A90" s="265" t="s">
        <v>121</v>
      </c>
      <c r="B90" s="266"/>
      <c r="C90" s="36">
        <v>15</v>
      </c>
      <c r="D90" s="36">
        <v>2</v>
      </c>
      <c r="E90" s="36">
        <v>939</v>
      </c>
      <c r="F90" s="36">
        <v>5</v>
      </c>
      <c r="G90" s="37">
        <f t="shared" si="4"/>
        <v>961</v>
      </c>
      <c r="H90" s="36">
        <v>0</v>
      </c>
      <c r="I90" s="36">
        <v>0</v>
      </c>
      <c r="J90" s="36">
        <v>690</v>
      </c>
      <c r="K90" s="36">
        <v>11</v>
      </c>
      <c r="L90" s="37">
        <f t="shared" si="5"/>
        <v>701</v>
      </c>
      <c r="M90" s="36">
        <v>0</v>
      </c>
      <c r="N90" s="36">
        <v>0</v>
      </c>
      <c r="O90" s="36">
        <v>84</v>
      </c>
      <c r="P90" s="37">
        <f t="shared" si="6"/>
        <v>84</v>
      </c>
      <c r="Q90" s="37">
        <f t="shared" si="7"/>
        <v>1746</v>
      </c>
      <c r="R90" s="39"/>
      <c r="S90" s="10"/>
      <c r="T90" s="1"/>
      <c r="U90" s="11"/>
    </row>
    <row r="91" spans="1:21" ht="94.5" customHeight="1">
      <c r="A91" s="267" t="s">
        <v>161</v>
      </c>
      <c r="B91" s="268"/>
      <c r="C91" s="36">
        <v>10</v>
      </c>
      <c r="D91" s="36">
        <v>0</v>
      </c>
      <c r="E91" s="36">
        <v>940</v>
      </c>
      <c r="F91" s="36">
        <v>1</v>
      </c>
      <c r="G91" s="37">
        <f t="shared" si="4"/>
        <v>951</v>
      </c>
      <c r="H91" s="36">
        <v>5</v>
      </c>
      <c r="I91" s="36">
        <v>1</v>
      </c>
      <c r="J91" s="36">
        <v>565</v>
      </c>
      <c r="K91" s="36">
        <v>5</v>
      </c>
      <c r="L91" s="37">
        <f t="shared" si="5"/>
        <v>576</v>
      </c>
      <c r="M91" s="36">
        <v>0</v>
      </c>
      <c r="N91" s="36">
        <v>2</v>
      </c>
      <c r="O91" s="36">
        <v>49</v>
      </c>
      <c r="P91" s="37">
        <f t="shared" si="6"/>
        <v>51</v>
      </c>
      <c r="Q91" s="37">
        <f t="shared" si="7"/>
        <v>1578</v>
      </c>
      <c r="R91" s="39"/>
      <c r="S91" s="10"/>
      <c r="T91" s="1"/>
      <c r="U91" s="11"/>
    </row>
    <row r="92" spans="1:21" ht="54.75" customHeight="1">
      <c r="A92" s="267" t="s">
        <v>134</v>
      </c>
      <c r="B92" s="268"/>
      <c r="C92" s="36">
        <v>3</v>
      </c>
      <c r="D92" s="36">
        <v>0</v>
      </c>
      <c r="E92" s="36">
        <v>782</v>
      </c>
      <c r="F92" s="36">
        <v>0</v>
      </c>
      <c r="G92" s="37">
        <f t="shared" si="4"/>
        <v>785</v>
      </c>
      <c r="H92" s="36">
        <v>2</v>
      </c>
      <c r="I92" s="36">
        <v>0</v>
      </c>
      <c r="J92" s="36">
        <v>513</v>
      </c>
      <c r="K92" s="36">
        <v>0</v>
      </c>
      <c r="L92" s="37">
        <f t="shared" si="5"/>
        <v>515</v>
      </c>
      <c r="M92" s="36">
        <v>0</v>
      </c>
      <c r="N92" s="36">
        <v>0</v>
      </c>
      <c r="O92" s="36">
        <v>62</v>
      </c>
      <c r="P92" s="37">
        <f t="shared" si="6"/>
        <v>62</v>
      </c>
      <c r="Q92" s="37">
        <f t="shared" si="7"/>
        <v>1362</v>
      </c>
      <c r="R92" s="39"/>
      <c r="S92" s="10"/>
      <c r="T92" s="1"/>
      <c r="U92" s="11"/>
    </row>
    <row r="93" spans="1:21" ht="18.75" customHeight="1">
      <c r="A93" s="269" t="s">
        <v>69</v>
      </c>
      <c r="B93" s="270"/>
      <c r="C93" s="38">
        <f>SUM(C14:C92)</f>
        <v>796</v>
      </c>
      <c r="D93" s="38">
        <f>SUM(D14:D92)</f>
        <v>51</v>
      </c>
      <c r="E93" s="38">
        <f>SUM(E14:E92)</f>
        <v>28052</v>
      </c>
      <c r="F93" s="38">
        <f>SUM(F14:F92)</f>
        <v>158</v>
      </c>
      <c r="G93" s="38">
        <f>SUM(G14:G91)</f>
        <v>28272</v>
      </c>
      <c r="H93" s="38">
        <f aca="true" t="shared" si="8" ref="H93:Q93">SUM(H14:H92)</f>
        <v>595</v>
      </c>
      <c r="I93" s="38">
        <f t="shared" si="8"/>
        <v>74</v>
      </c>
      <c r="J93" s="38">
        <f t="shared" si="8"/>
        <v>28031</v>
      </c>
      <c r="K93" s="38">
        <f t="shared" si="8"/>
        <v>278</v>
      </c>
      <c r="L93" s="38">
        <f t="shared" si="8"/>
        <v>28978</v>
      </c>
      <c r="M93" s="38">
        <f t="shared" si="8"/>
        <v>871</v>
      </c>
      <c r="N93" s="38">
        <f t="shared" si="8"/>
        <v>39</v>
      </c>
      <c r="O93" s="38">
        <f t="shared" si="8"/>
        <v>3788</v>
      </c>
      <c r="P93" s="38">
        <f t="shared" si="8"/>
        <v>4698</v>
      </c>
      <c r="Q93" s="38">
        <f t="shared" si="8"/>
        <v>62733</v>
      </c>
      <c r="R93" s="39"/>
      <c r="S93" s="10"/>
      <c r="T93" s="1"/>
      <c r="U93" s="11"/>
    </row>
    <row r="94" spans="1:17" ht="78.75" customHeight="1" hidden="1">
      <c r="A94" s="281" t="s">
        <v>108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</row>
    <row r="95" spans="1:17" ht="78.75" customHeight="1" hidden="1">
      <c r="A95" s="279" t="s">
        <v>5</v>
      </c>
      <c r="B95" s="280"/>
      <c r="C95" s="29"/>
      <c r="D95" s="29"/>
      <c r="E95" s="29"/>
      <c r="F95" s="29"/>
      <c r="G95" s="30"/>
      <c r="H95" s="31"/>
      <c r="I95" s="31"/>
      <c r="J95" s="31"/>
      <c r="K95" s="31"/>
      <c r="L95" s="30"/>
      <c r="M95" s="31"/>
      <c r="N95" s="31"/>
      <c r="O95" s="31"/>
      <c r="P95" s="30"/>
      <c r="Q95" s="30"/>
    </row>
    <row r="96" spans="1:17" ht="78.75" customHeight="1" hidden="1">
      <c r="A96" s="279" t="s">
        <v>6</v>
      </c>
      <c r="B96" s="280"/>
      <c r="C96" s="31"/>
      <c r="D96" s="31"/>
      <c r="E96" s="31"/>
      <c r="F96" s="31"/>
      <c r="G96" s="30"/>
      <c r="H96" s="31"/>
      <c r="I96" s="31"/>
      <c r="J96" s="31"/>
      <c r="K96" s="31"/>
      <c r="L96" s="30"/>
      <c r="M96" s="31"/>
      <c r="N96" s="31"/>
      <c r="O96" s="31"/>
      <c r="P96" s="30"/>
      <c r="Q96" s="30"/>
    </row>
    <row r="97" spans="1:17" ht="78.75" customHeight="1" hidden="1">
      <c r="A97" s="283" t="s">
        <v>113</v>
      </c>
      <c r="B97" s="284"/>
      <c r="C97" s="31"/>
      <c r="D97" s="31"/>
      <c r="E97" s="31"/>
      <c r="F97" s="31"/>
      <c r="G97" s="30"/>
      <c r="H97" s="31"/>
      <c r="I97" s="31"/>
      <c r="J97" s="31"/>
      <c r="K97" s="31"/>
      <c r="L97" s="30"/>
      <c r="M97" s="31"/>
      <c r="N97" s="31"/>
      <c r="O97" s="31"/>
      <c r="P97" s="30"/>
      <c r="Q97" s="30"/>
    </row>
    <row r="98" spans="1:17" ht="78.75" customHeight="1" hidden="1">
      <c r="A98" s="279" t="s">
        <v>7</v>
      </c>
      <c r="B98" s="280"/>
      <c r="C98" s="31"/>
      <c r="D98" s="31"/>
      <c r="E98" s="31"/>
      <c r="F98" s="31"/>
      <c r="G98" s="30"/>
      <c r="H98" s="31"/>
      <c r="I98" s="31"/>
      <c r="J98" s="31"/>
      <c r="K98" s="31"/>
      <c r="L98" s="30"/>
      <c r="M98" s="31"/>
      <c r="N98" s="31"/>
      <c r="O98" s="31"/>
      <c r="P98" s="30"/>
      <c r="Q98" s="30"/>
    </row>
    <row r="99" spans="1:17" ht="78.75" customHeight="1" hidden="1">
      <c r="A99" s="279" t="s">
        <v>8</v>
      </c>
      <c r="B99" s="280"/>
      <c r="C99" s="31"/>
      <c r="D99" s="31"/>
      <c r="E99" s="31"/>
      <c r="F99" s="31"/>
      <c r="G99" s="30"/>
      <c r="H99" s="31"/>
      <c r="I99" s="31"/>
      <c r="J99" s="31"/>
      <c r="K99" s="31"/>
      <c r="L99" s="30"/>
      <c r="M99" s="31"/>
      <c r="N99" s="31"/>
      <c r="O99" s="31"/>
      <c r="P99" s="30"/>
      <c r="Q99" s="30"/>
    </row>
    <row r="100" spans="1:17" ht="78.75" customHeight="1" hidden="1">
      <c r="A100" s="279" t="s">
        <v>9</v>
      </c>
      <c r="B100" s="280"/>
      <c r="C100" s="31"/>
      <c r="D100" s="31"/>
      <c r="E100" s="31"/>
      <c r="F100" s="31"/>
      <c r="G100" s="30"/>
      <c r="H100" s="31"/>
      <c r="I100" s="31"/>
      <c r="J100" s="31"/>
      <c r="K100" s="31"/>
      <c r="L100" s="30"/>
      <c r="M100" s="31"/>
      <c r="N100" s="31"/>
      <c r="O100" s="31"/>
      <c r="P100" s="30"/>
      <c r="Q100" s="30"/>
    </row>
    <row r="101" spans="1:17" ht="78.75" customHeight="1" hidden="1">
      <c r="A101" s="279" t="s">
        <v>10</v>
      </c>
      <c r="B101" s="280"/>
      <c r="C101" s="31"/>
      <c r="D101" s="31"/>
      <c r="E101" s="31"/>
      <c r="F101" s="31"/>
      <c r="G101" s="30"/>
      <c r="H101" s="31"/>
      <c r="I101" s="31"/>
      <c r="J101" s="31"/>
      <c r="K101" s="31"/>
      <c r="L101" s="30"/>
      <c r="M101" s="31"/>
      <c r="N101" s="31"/>
      <c r="O101" s="31"/>
      <c r="P101" s="30"/>
      <c r="Q101" s="30"/>
    </row>
    <row r="102" spans="1:17" ht="78.75" customHeight="1" hidden="1">
      <c r="A102" s="279" t="s">
        <v>11</v>
      </c>
      <c r="B102" s="280"/>
      <c r="C102" s="31"/>
      <c r="D102" s="31"/>
      <c r="E102" s="31"/>
      <c r="F102" s="31"/>
      <c r="G102" s="30"/>
      <c r="H102" s="31"/>
      <c r="I102" s="31"/>
      <c r="J102" s="31"/>
      <c r="K102" s="31"/>
      <c r="L102" s="30"/>
      <c r="M102" s="31"/>
      <c r="N102" s="31"/>
      <c r="O102" s="31"/>
      <c r="P102" s="30"/>
      <c r="Q102" s="30"/>
    </row>
    <row r="103" spans="1:17" ht="78.75" customHeight="1" hidden="1">
      <c r="A103" s="283" t="s">
        <v>12</v>
      </c>
      <c r="B103" s="284"/>
      <c r="C103" s="31"/>
      <c r="D103" s="31"/>
      <c r="E103" s="31"/>
      <c r="F103" s="31"/>
      <c r="G103" s="30"/>
      <c r="H103" s="31"/>
      <c r="I103" s="31"/>
      <c r="J103" s="31"/>
      <c r="K103" s="31"/>
      <c r="L103" s="30"/>
      <c r="M103" s="31"/>
      <c r="N103" s="31"/>
      <c r="O103" s="31"/>
      <c r="P103" s="30"/>
      <c r="Q103" s="30"/>
    </row>
    <row r="104" spans="1:17" ht="78.75" customHeight="1" hidden="1">
      <c r="A104" s="283" t="s">
        <v>96</v>
      </c>
      <c r="B104" s="284"/>
      <c r="C104" s="31"/>
      <c r="D104" s="31"/>
      <c r="E104" s="31"/>
      <c r="F104" s="31"/>
      <c r="G104" s="30"/>
      <c r="H104" s="31"/>
      <c r="I104" s="31"/>
      <c r="J104" s="31"/>
      <c r="K104" s="31"/>
      <c r="L104" s="30"/>
      <c r="M104" s="31"/>
      <c r="N104" s="31"/>
      <c r="O104" s="31"/>
      <c r="P104" s="30"/>
      <c r="Q104" s="30"/>
    </row>
    <row r="105" spans="1:17" ht="78.75" customHeight="1" hidden="1">
      <c r="A105" s="279" t="s">
        <v>114</v>
      </c>
      <c r="B105" s="280"/>
      <c r="C105" s="31"/>
      <c r="D105" s="31"/>
      <c r="E105" s="31"/>
      <c r="F105" s="31"/>
      <c r="G105" s="30"/>
      <c r="H105" s="31"/>
      <c r="I105" s="31"/>
      <c r="J105" s="31"/>
      <c r="K105" s="31"/>
      <c r="L105" s="30"/>
      <c r="M105" s="31"/>
      <c r="N105" s="31"/>
      <c r="O105" s="31"/>
      <c r="P105" s="30"/>
      <c r="Q105" s="30"/>
    </row>
    <row r="106" spans="1:17" ht="78.75" customHeight="1" hidden="1">
      <c r="A106" s="279" t="s">
        <v>13</v>
      </c>
      <c r="B106" s="280"/>
      <c r="C106" s="31"/>
      <c r="D106" s="31"/>
      <c r="E106" s="31"/>
      <c r="F106" s="31"/>
      <c r="G106" s="30"/>
      <c r="H106" s="31"/>
      <c r="I106" s="31"/>
      <c r="J106" s="31"/>
      <c r="K106" s="31"/>
      <c r="L106" s="30"/>
      <c r="M106" s="31"/>
      <c r="N106" s="31"/>
      <c r="O106" s="31"/>
      <c r="P106" s="30"/>
      <c r="Q106" s="30"/>
    </row>
    <row r="107" spans="1:17" ht="78.75" customHeight="1" hidden="1">
      <c r="A107" s="279" t="s">
        <v>14</v>
      </c>
      <c r="B107" s="280"/>
      <c r="C107" s="31"/>
      <c r="D107" s="31"/>
      <c r="E107" s="31"/>
      <c r="F107" s="31"/>
      <c r="G107" s="30"/>
      <c r="H107" s="31"/>
      <c r="I107" s="31"/>
      <c r="J107" s="31"/>
      <c r="K107" s="31"/>
      <c r="L107" s="30"/>
      <c r="M107" s="31"/>
      <c r="N107" s="31"/>
      <c r="O107" s="31"/>
      <c r="P107" s="30"/>
      <c r="Q107" s="30"/>
    </row>
    <row r="108" spans="1:17" ht="78.75" customHeight="1" hidden="1">
      <c r="A108" s="279" t="s">
        <v>15</v>
      </c>
      <c r="B108" s="280"/>
      <c r="C108" s="31"/>
      <c r="D108" s="31"/>
      <c r="E108" s="31"/>
      <c r="F108" s="31"/>
      <c r="G108" s="30"/>
      <c r="H108" s="31"/>
      <c r="I108" s="31"/>
      <c r="J108" s="31"/>
      <c r="K108" s="31"/>
      <c r="L108" s="30"/>
      <c r="M108" s="31"/>
      <c r="N108" s="31"/>
      <c r="O108" s="31"/>
      <c r="P108" s="30"/>
      <c r="Q108" s="30"/>
    </row>
    <row r="109" spans="1:17" ht="78.75" customHeight="1" hidden="1">
      <c r="A109" s="283" t="s">
        <v>16</v>
      </c>
      <c r="B109" s="284"/>
      <c r="C109" s="31"/>
      <c r="D109" s="31"/>
      <c r="E109" s="31"/>
      <c r="F109" s="31"/>
      <c r="G109" s="30"/>
      <c r="H109" s="31"/>
      <c r="I109" s="31"/>
      <c r="J109" s="31"/>
      <c r="K109" s="31"/>
      <c r="L109" s="30"/>
      <c r="M109" s="31"/>
      <c r="N109" s="31"/>
      <c r="O109" s="31"/>
      <c r="P109" s="30"/>
      <c r="Q109" s="30"/>
    </row>
    <row r="110" spans="1:17" ht="78.75" customHeight="1" hidden="1">
      <c r="A110" s="279" t="s">
        <v>17</v>
      </c>
      <c r="B110" s="280"/>
      <c r="C110" s="32"/>
      <c r="D110" s="32"/>
      <c r="E110" s="32"/>
      <c r="F110" s="32"/>
      <c r="G110" s="30"/>
      <c r="H110" s="32"/>
      <c r="I110" s="32"/>
      <c r="J110" s="32"/>
      <c r="K110" s="32"/>
      <c r="L110" s="30"/>
      <c r="M110" s="32"/>
      <c r="N110" s="32"/>
      <c r="O110" s="32"/>
      <c r="P110" s="30"/>
      <c r="Q110" s="30"/>
    </row>
    <row r="111" spans="1:17" ht="78.75" customHeight="1" hidden="1">
      <c r="A111" s="283" t="s">
        <v>110</v>
      </c>
      <c r="B111" s="284"/>
      <c r="C111" s="32"/>
      <c r="D111" s="32"/>
      <c r="E111" s="32"/>
      <c r="F111" s="32"/>
      <c r="G111" s="30"/>
      <c r="H111" s="32"/>
      <c r="I111" s="32"/>
      <c r="J111" s="32"/>
      <c r="K111" s="32"/>
      <c r="L111" s="30"/>
      <c r="M111" s="32"/>
      <c r="N111" s="32"/>
      <c r="O111" s="32"/>
      <c r="P111" s="30"/>
      <c r="Q111" s="30"/>
    </row>
    <row r="112" spans="1:17" ht="78.75" customHeight="1" hidden="1">
      <c r="A112" s="279" t="s">
        <v>18</v>
      </c>
      <c r="B112" s="280"/>
      <c r="C112" s="32"/>
      <c r="D112" s="32"/>
      <c r="E112" s="32"/>
      <c r="F112" s="32"/>
      <c r="G112" s="30"/>
      <c r="H112" s="32"/>
      <c r="I112" s="32"/>
      <c r="J112" s="32"/>
      <c r="K112" s="32"/>
      <c r="L112" s="30"/>
      <c r="M112" s="32"/>
      <c r="N112" s="32"/>
      <c r="O112" s="32"/>
      <c r="P112" s="30"/>
      <c r="Q112" s="30"/>
    </row>
    <row r="113" spans="1:17" ht="78.75" customHeight="1" hidden="1">
      <c r="A113" s="279" t="s">
        <v>19</v>
      </c>
      <c r="B113" s="280"/>
      <c r="C113" s="32"/>
      <c r="D113" s="32"/>
      <c r="E113" s="32"/>
      <c r="F113" s="32"/>
      <c r="G113" s="30"/>
      <c r="H113" s="32"/>
      <c r="I113" s="32"/>
      <c r="J113" s="32"/>
      <c r="K113" s="32"/>
      <c r="L113" s="30"/>
      <c r="M113" s="32"/>
      <c r="N113" s="32"/>
      <c r="O113" s="32"/>
      <c r="P113" s="30"/>
      <c r="Q113" s="30"/>
    </row>
    <row r="114" spans="1:17" ht="78.75" customHeight="1" hidden="1">
      <c r="A114" s="279" t="s">
        <v>20</v>
      </c>
      <c r="B114" s="280"/>
      <c r="C114" s="32"/>
      <c r="D114" s="32"/>
      <c r="E114" s="32"/>
      <c r="F114" s="32"/>
      <c r="G114" s="30"/>
      <c r="H114" s="32"/>
      <c r="I114" s="32"/>
      <c r="J114" s="32"/>
      <c r="K114" s="32"/>
      <c r="L114" s="30"/>
      <c r="M114" s="32"/>
      <c r="N114" s="32"/>
      <c r="O114" s="32"/>
      <c r="P114" s="30"/>
      <c r="Q114" s="30"/>
    </row>
    <row r="115" spans="1:17" ht="78.75" customHeight="1" hidden="1">
      <c r="A115" s="279" t="s">
        <v>21</v>
      </c>
      <c r="B115" s="280"/>
      <c r="C115" s="32"/>
      <c r="D115" s="32"/>
      <c r="E115" s="32"/>
      <c r="F115" s="32"/>
      <c r="G115" s="30"/>
      <c r="H115" s="32"/>
      <c r="I115" s="32"/>
      <c r="J115" s="32"/>
      <c r="K115" s="32"/>
      <c r="L115" s="30"/>
      <c r="M115" s="32"/>
      <c r="N115" s="32"/>
      <c r="O115" s="32"/>
      <c r="P115" s="30"/>
      <c r="Q115" s="30"/>
    </row>
    <row r="116" spans="1:17" ht="78.75" customHeight="1" hidden="1">
      <c r="A116" s="279" t="s">
        <v>22</v>
      </c>
      <c r="B116" s="280"/>
      <c r="C116" s="32"/>
      <c r="D116" s="32"/>
      <c r="E116" s="32"/>
      <c r="F116" s="32"/>
      <c r="G116" s="30"/>
      <c r="H116" s="33"/>
      <c r="I116" s="32"/>
      <c r="J116" s="32"/>
      <c r="K116" s="32"/>
      <c r="L116" s="30"/>
      <c r="M116" s="32"/>
      <c r="N116" s="32"/>
      <c r="O116" s="32"/>
      <c r="P116" s="30"/>
      <c r="Q116" s="30"/>
    </row>
    <row r="117" spans="1:17" ht="78.75" customHeight="1" hidden="1">
      <c r="A117" s="279" t="s">
        <v>23</v>
      </c>
      <c r="B117" s="280"/>
      <c r="C117" s="32"/>
      <c r="D117" s="32"/>
      <c r="E117" s="32"/>
      <c r="F117" s="32"/>
      <c r="G117" s="30"/>
      <c r="H117" s="32"/>
      <c r="I117" s="32"/>
      <c r="J117" s="32"/>
      <c r="K117" s="32"/>
      <c r="L117" s="30"/>
      <c r="M117" s="32"/>
      <c r="N117" s="32"/>
      <c r="O117" s="32"/>
      <c r="P117" s="30"/>
      <c r="Q117" s="30"/>
    </row>
    <row r="118" spans="1:17" ht="78.75" customHeight="1" hidden="1">
      <c r="A118" s="279" t="s">
        <v>115</v>
      </c>
      <c r="B118" s="280"/>
      <c r="C118" s="32"/>
      <c r="D118" s="32"/>
      <c r="E118" s="32"/>
      <c r="F118" s="32"/>
      <c r="G118" s="30"/>
      <c r="H118" s="32"/>
      <c r="I118" s="32"/>
      <c r="J118" s="32"/>
      <c r="K118" s="32"/>
      <c r="L118" s="30"/>
      <c r="M118" s="32"/>
      <c r="N118" s="32"/>
      <c r="O118" s="32"/>
      <c r="P118" s="30"/>
      <c r="Q118" s="30"/>
    </row>
    <row r="119" spans="1:17" ht="78.75" customHeight="1" hidden="1">
      <c r="A119" s="279" t="s">
        <v>24</v>
      </c>
      <c r="B119" s="280"/>
      <c r="C119" s="32"/>
      <c r="D119" s="32"/>
      <c r="E119" s="32"/>
      <c r="F119" s="32"/>
      <c r="G119" s="30"/>
      <c r="H119" s="32"/>
      <c r="I119" s="33"/>
      <c r="J119" s="32"/>
      <c r="K119" s="32"/>
      <c r="L119" s="30"/>
      <c r="M119" s="32"/>
      <c r="N119" s="32"/>
      <c r="O119" s="32"/>
      <c r="P119" s="30"/>
      <c r="Q119" s="30"/>
    </row>
    <row r="120" spans="1:17" ht="78.75" customHeight="1" hidden="1">
      <c r="A120" s="288" t="s">
        <v>25</v>
      </c>
      <c r="B120" s="289"/>
      <c r="C120" s="32"/>
      <c r="D120" s="32"/>
      <c r="E120" s="32"/>
      <c r="F120" s="32"/>
      <c r="G120" s="30"/>
      <c r="H120" s="32"/>
      <c r="I120" s="32"/>
      <c r="J120" s="32"/>
      <c r="K120" s="32"/>
      <c r="L120" s="30"/>
      <c r="M120" s="32"/>
      <c r="N120" s="32"/>
      <c r="O120" s="32"/>
      <c r="P120" s="30"/>
      <c r="Q120" s="30"/>
    </row>
    <row r="121" spans="1:17" ht="78.75" customHeight="1" hidden="1">
      <c r="A121" s="279" t="s">
        <v>26</v>
      </c>
      <c r="B121" s="280"/>
      <c r="C121" s="32"/>
      <c r="D121" s="32"/>
      <c r="E121" s="32"/>
      <c r="F121" s="32"/>
      <c r="G121" s="30"/>
      <c r="H121" s="32"/>
      <c r="I121" s="32"/>
      <c r="J121" s="32"/>
      <c r="K121" s="32"/>
      <c r="L121" s="30"/>
      <c r="M121" s="32"/>
      <c r="N121" s="32"/>
      <c r="O121" s="32"/>
      <c r="P121" s="30"/>
      <c r="Q121" s="30"/>
    </row>
    <row r="122" spans="1:17" ht="78.75" customHeight="1" hidden="1">
      <c r="A122" s="279" t="s">
        <v>27</v>
      </c>
      <c r="B122" s="280"/>
      <c r="C122" s="32"/>
      <c r="D122" s="32"/>
      <c r="E122" s="32"/>
      <c r="F122" s="32"/>
      <c r="G122" s="30"/>
      <c r="H122" s="32"/>
      <c r="I122" s="32"/>
      <c r="J122" s="32"/>
      <c r="K122" s="32"/>
      <c r="L122" s="30"/>
      <c r="M122" s="32"/>
      <c r="N122" s="32"/>
      <c r="O122" s="32"/>
      <c r="P122" s="30"/>
      <c r="Q122" s="30"/>
    </row>
    <row r="123" spans="1:17" ht="78.75" customHeight="1" hidden="1">
      <c r="A123" s="279" t="s">
        <v>111</v>
      </c>
      <c r="B123" s="280"/>
      <c r="C123" s="32"/>
      <c r="D123" s="32"/>
      <c r="E123" s="32"/>
      <c r="F123" s="32"/>
      <c r="G123" s="30"/>
      <c r="H123" s="32"/>
      <c r="I123" s="32"/>
      <c r="J123" s="32"/>
      <c r="K123" s="32"/>
      <c r="L123" s="30"/>
      <c r="M123" s="32"/>
      <c r="N123" s="32"/>
      <c r="O123" s="32"/>
      <c r="P123" s="30"/>
      <c r="Q123" s="30"/>
    </row>
    <row r="124" spans="1:17" ht="78.75" customHeight="1" hidden="1">
      <c r="A124" s="279" t="s">
        <v>28</v>
      </c>
      <c r="B124" s="280"/>
      <c r="C124" s="32"/>
      <c r="D124" s="32"/>
      <c r="E124" s="32"/>
      <c r="F124" s="32"/>
      <c r="G124" s="30"/>
      <c r="H124" s="32"/>
      <c r="I124" s="32"/>
      <c r="J124" s="32"/>
      <c r="K124" s="32"/>
      <c r="L124" s="30"/>
      <c r="M124" s="32"/>
      <c r="N124" s="32"/>
      <c r="O124" s="32"/>
      <c r="P124" s="30"/>
      <c r="Q124" s="30"/>
    </row>
    <row r="125" spans="1:17" ht="78.75" customHeight="1" hidden="1">
      <c r="A125" s="279" t="s">
        <v>112</v>
      </c>
      <c r="B125" s="280"/>
      <c r="C125" s="32"/>
      <c r="D125" s="32"/>
      <c r="E125" s="32"/>
      <c r="F125" s="32"/>
      <c r="G125" s="30"/>
      <c r="H125" s="32"/>
      <c r="I125" s="32"/>
      <c r="J125" s="32"/>
      <c r="K125" s="32"/>
      <c r="L125" s="30"/>
      <c r="M125" s="32"/>
      <c r="N125" s="32"/>
      <c r="O125" s="32"/>
      <c r="P125" s="30"/>
      <c r="Q125" s="30"/>
    </row>
    <row r="126" spans="1:17" ht="78.75" customHeight="1" hidden="1">
      <c r="A126" s="287" t="s">
        <v>94</v>
      </c>
      <c r="B126" s="284"/>
      <c r="C126" s="32"/>
      <c r="D126" s="32"/>
      <c r="E126" s="32"/>
      <c r="F126" s="32"/>
      <c r="G126" s="30"/>
      <c r="H126" s="32"/>
      <c r="I126" s="32"/>
      <c r="J126" s="32"/>
      <c r="K126" s="32"/>
      <c r="L126" s="30"/>
      <c r="M126" s="32"/>
      <c r="N126" s="32"/>
      <c r="O126" s="32"/>
      <c r="P126" s="30"/>
      <c r="Q126" s="30"/>
    </row>
    <row r="127" spans="1:17" ht="78.75" customHeight="1" hidden="1">
      <c r="A127" s="279" t="s">
        <v>29</v>
      </c>
      <c r="B127" s="280"/>
      <c r="C127" s="32"/>
      <c r="D127" s="32"/>
      <c r="E127" s="32"/>
      <c r="F127" s="32"/>
      <c r="G127" s="30"/>
      <c r="H127" s="32"/>
      <c r="I127" s="32"/>
      <c r="J127" s="32"/>
      <c r="K127" s="32"/>
      <c r="L127" s="30"/>
      <c r="M127" s="32"/>
      <c r="N127" s="32"/>
      <c r="O127" s="32"/>
      <c r="P127" s="30"/>
      <c r="Q127" s="30"/>
    </row>
    <row r="128" spans="1:17" ht="78.75" customHeight="1" hidden="1">
      <c r="A128" s="279" t="s">
        <v>30</v>
      </c>
      <c r="B128" s="280"/>
      <c r="C128" s="32"/>
      <c r="D128" s="32"/>
      <c r="E128" s="32"/>
      <c r="F128" s="32"/>
      <c r="G128" s="30"/>
      <c r="H128" s="32"/>
      <c r="I128" s="32"/>
      <c r="J128" s="32"/>
      <c r="K128" s="32"/>
      <c r="L128" s="30"/>
      <c r="M128" s="32"/>
      <c r="N128" s="32"/>
      <c r="O128" s="32"/>
      <c r="P128" s="30"/>
      <c r="Q128" s="30"/>
    </row>
    <row r="129" spans="1:17" ht="78.75" customHeight="1" hidden="1">
      <c r="A129" s="279" t="s">
        <v>31</v>
      </c>
      <c r="B129" s="280"/>
      <c r="C129" s="32"/>
      <c r="D129" s="32"/>
      <c r="E129" s="32"/>
      <c r="F129" s="32"/>
      <c r="G129" s="30"/>
      <c r="H129" s="32"/>
      <c r="I129" s="32"/>
      <c r="J129" s="32"/>
      <c r="K129" s="32"/>
      <c r="L129" s="30"/>
      <c r="M129" s="32"/>
      <c r="N129" s="32"/>
      <c r="O129" s="32"/>
      <c r="P129" s="30"/>
      <c r="Q129" s="30"/>
    </row>
    <row r="130" spans="1:17" ht="78.75" customHeight="1" hidden="1">
      <c r="A130" s="279" t="s">
        <v>126</v>
      </c>
      <c r="B130" s="280"/>
      <c r="C130" s="32"/>
      <c r="D130" s="32"/>
      <c r="E130" s="32"/>
      <c r="F130" s="32"/>
      <c r="G130" s="30"/>
      <c r="H130" s="32"/>
      <c r="I130" s="32"/>
      <c r="J130" s="32"/>
      <c r="K130" s="32"/>
      <c r="L130" s="30"/>
      <c r="M130" s="32"/>
      <c r="N130" s="32"/>
      <c r="O130" s="32"/>
      <c r="P130" s="30"/>
      <c r="Q130" s="30"/>
    </row>
    <row r="131" spans="1:17" ht="78.75" customHeight="1" hidden="1">
      <c r="A131" s="279" t="s">
        <v>32</v>
      </c>
      <c r="B131" s="280"/>
      <c r="C131" s="32"/>
      <c r="D131" s="32"/>
      <c r="E131" s="32"/>
      <c r="F131" s="32"/>
      <c r="G131" s="30"/>
      <c r="H131" s="32"/>
      <c r="I131" s="32"/>
      <c r="J131" s="32"/>
      <c r="K131" s="32"/>
      <c r="L131" s="30"/>
      <c r="M131" s="32"/>
      <c r="N131" s="32"/>
      <c r="O131" s="32"/>
      <c r="P131" s="30"/>
      <c r="Q131" s="30"/>
    </row>
    <row r="132" spans="1:17" ht="78.75" customHeight="1" hidden="1">
      <c r="A132" s="279" t="s">
        <v>95</v>
      </c>
      <c r="B132" s="280"/>
      <c r="C132" s="32"/>
      <c r="D132" s="32"/>
      <c r="E132" s="32"/>
      <c r="F132" s="32"/>
      <c r="G132" s="30"/>
      <c r="H132" s="32"/>
      <c r="I132" s="32"/>
      <c r="J132" s="32"/>
      <c r="K132" s="32"/>
      <c r="L132" s="30"/>
      <c r="M132" s="32"/>
      <c r="N132" s="32"/>
      <c r="O132" s="32"/>
      <c r="P132" s="30"/>
      <c r="Q132" s="30"/>
    </row>
    <row r="133" spans="1:17" ht="78.75" customHeight="1" hidden="1">
      <c r="A133" s="279" t="s">
        <v>33</v>
      </c>
      <c r="B133" s="280"/>
      <c r="C133" s="32"/>
      <c r="D133" s="32"/>
      <c r="E133" s="32"/>
      <c r="F133" s="32"/>
      <c r="G133" s="30"/>
      <c r="H133" s="32"/>
      <c r="I133" s="32"/>
      <c r="J133" s="32"/>
      <c r="K133" s="32"/>
      <c r="L133" s="30"/>
      <c r="M133" s="32"/>
      <c r="N133" s="32"/>
      <c r="O133" s="32"/>
      <c r="P133" s="30"/>
      <c r="Q133" s="30"/>
    </row>
    <row r="134" spans="1:17" ht="78.75" customHeight="1" hidden="1">
      <c r="A134" s="279" t="s">
        <v>34</v>
      </c>
      <c r="B134" s="280"/>
      <c r="C134" s="32"/>
      <c r="D134" s="32"/>
      <c r="E134" s="32"/>
      <c r="F134" s="32"/>
      <c r="G134" s="30"/>
      <c r="H134" s="32"/>
      <c r="I134" s="32"/>
      <c r="J134" s="32"/>
      <c r="K134" s="32"/>
      <c r="L134" s="30"/>
      <c r="M134" s="32"/>
      <c r="N134" s="32"/>
      <c r="O134" s="32"/>
      <c r="P134" s="30"/>
      <c r="Q134" s="30"/>
    </row>
    <row r="135" spans="1:17" ht="78.75" customHeight="1" hidden="1">
      <c r="A135" s="279" t="s">
        <v>35</v>
      </c>
      <c r="B135" s="280"/>
      <c r="C135" s="32"/>
      <c r="D135" s="32"/>
      <c r="E135" s="32"/>
      <c r="F135" s="32"/>
      <c r="G135" s="30"/>
      <c r="H135" s="32"/>
      <c r="I135" s="32"/>
      <c r="J135" s="32"/>
      <c r="K135" s="32"/>
      <c r="L135" s="30"/>
      <c r="M135" s="32"/>
      <c r="N135" s="32"/>
      <c r="O135" s="32"/>
      <c r="P135" s="30"/>
      <c r="Q135" s="30"/>
    </row>
    <row r="136" spans="1:17" ht="78.75" customHeight="1" hidden="1">
      <c r="A136" s="279" t="s">
        <v>131</v>
      </c>
      <c r="B136" s="280"/>
      <c r="C136" s="32"/>
      <c r="D136" s="32"/>
      <c r="E136" s="32"/>
      <c r="F136" s="32"/>
      <c r="G136" s="30"/>
      <c r="H136" s="32"/>
      <c r="I136" s="32"/>
      <c r="J136" s="32"/>
      <c r="K136" s="32"/>
      <c r="L136" s="30"/>
      <c r="M136" s="32"/>
      <c r="N136" s="32"/>
      <c r="O136" s="32"/>
      <c r="P136" s="30"/>
      <c r="Q136" s="30"/>
    </row>
    <row r="137" spans="1:17" ht="78.75" customHeight="1" hidden="1">
      <c r="A137" s="279" t="s">
        <v>36</v>
      </c>
      <c r="B137" s="280"/>
      <c r="C137" s="32"/>
      <c r="D137" s="32"/>
      <c r="E137" s="32"/>
      <c r="F137" s="32"/>
      <c r="G137" s="30"/>
      <c r="H137" s="32"/>
      <c r="I137" s="32"/>
      <c r="J137" s="32"/>
      <c r="K137" s="32"/>
      <c r="L137" s="30"/>
      <c r="M137" s="32"/>
      <c r="N137" s="32"/>
      <c r="O137" s="32"/>
      <c r="P137" s="30"/>
      <c r="Q137" s="30"/>
    </row>
    <row r="138" spans="1:17" ht="78.75" customHeight="1" hidden="1">
      <c r="A138" s="279" t="s">
        <v>37</v>
      </c>
      <c r="B138" s="280"/>
      <c r="C138" s="32"/>
      <c r="D138" s="32"/>
      <c r="E138" s="32"/>
      <c r="F138" s="32"/>
      <c r="G138" s="30"/>
      <c r="H138" s="32"/>
      <c r="I138" s="32"/>
      <c r="J138" s="32"/>
      <c r="K138" s="32"/>
      <c r="L138" s="30"/>
      <c r="M138" s="32"/>
      <c r="N138" s="32"/>
      <c r="O138" s="32"/>
      <c r="P138" s="30"/>
      <c r="Q138" s="30"/>
    </row>
    <row r="139" spans="1:17" ht="78.75" customHeight="1" hidden="1">
      <c r="A139" s="279" t="s">
        <v>38</v>
      </c>
      <c r="B139" s="280"/>
      <c r="C139" s="32"/>
      <c r="D139" s="32"/>
      <c r="E139" s="32"/>
      <c r="F139" s="32"/>
      <c r="G139" s="30"/>
      <c r="H139" s="32"/>
      <c r="I139" s="32"/>
      <c r="J139" s="32"/>
      <c r="K139" s="32"/>
      <c r="L139" s="30"/>
      <c r="M139" s="32"/>
      <c r="N139" s="32"/>
      <c r="O139" s="32"/>
      <c r="P139" s="30"/>
      <c r="Q139" s="30"/>
    </row>
    <row r="140" spans="1:17" ht="78.75" customHeight="1" hidden="1">
      <c r="A140" s="279" t="s">
        <v>39</v>
      </c>
      <c r="B140" s="280"/>
      <c r="C140" s="32"/>
      <c r="D140" s="32"/>
      <c r="E140" s="32"/>
      <c r="F140" s="32"/>
      <c r="G140" s="30"/>
      <c r="H140" s="32"/>
      <c r="I140" s="32"/>
      <c r="J140" s="32"/>
      <c r="K140" s="32"/>
      <c r="L140" s="30"/>
      <c r="M140" s="32"/>
      <c r="N140" s="32"/>
      <c r="O140" s="32"/>
      <c r="P140" s="30"/>
      <c r="Q140" s="30"/>
    </row>
    <row r="141" spans="1:17" ht="78.75" customHeight="1" hidden="1">
      <c r="A141" s="279" t="s">
        <v>40</v>
      </c>
      <c r="B141" s="280"/>
      <c r="C141" s="32"/>
      <c r="D141" s="32"/>
      <c r="E141" s="32"/>
      <c r="F141" s="32"/>
      <c r="G141" s="30"/>
      <c r="H141" s="32"/>
      <c r="I141" s="32"/>
      <c r="J141" s="32"/>
      <c r="K141" s="32"/>
      <c r="L141" s="30"/>
      <c r="M141" s="32"/>
      <c r="N141" s="32"/>
      <c r="O141" s="32"/>
      <c r="P141" s="30"/>
      <c r="Q141" s="30"/>
    </row>
    <row r="142" spans="1:17" ht="78.75" customHeight="1" hidden="1">
      <c r="A142" s="279" t="s">
        <v>41</v>
      </c>
      <c r="B142" s="280"/>
      <c r="C142" s="32"/>
      <c r="D142" s="32"/>
      <c r="E142" s="32"/>
      <c r="F142" s="32"/>
      <c r="G142" s="30"/>
      <c r="H142" s="32"/>
      <c r="I142" s="32"/>
      <c r="J142" s="32"/>
      <c r="K142" s="32"/>
      <c r="L142" s="30"/>
      <c r="M142" s="32"/>
      <c r="N142" s="32"/>
      <c r="O142" s="32"/>
      <c r="P142" s="30"/>
      <c r="Q142" s="30"/>
    </row>
    <row r="143" spans="1:17" ht="78.75" customHeight="1" hidden="1">
      <c r="A143" s="279" t="s">
        <v>42</v>
      </c>
      <c r="B143" s="280"/>
      <c r="C143" s="32"/>
      <c r="D143" s="32"/>
      <c r="E143" s="32"/>
      <c r="F143" s="32"/>
      <c r="G143" s="30"/>
      <c r="H143" s="32"/>
      <c r="I143" s="32"/>
      <c r="J143" s="32"/>
      <c r="K143" s="32"/>
      <c r="L143" s="30"/>
      <c r="M143" s="32"/>
      <c r="N143" s="32"/>
      <c r="O143" s="32"/>
      <c r="P143" s="30"/>
      <c r="Q143" s="30"/>
    </row>
    <row r="144" spans="1:17" ht="78.75" customHeight="1" hidden="1">
      <c r="A144" s="279" t="s">
        <v>43</v>
      </c>
      <c r="B144" s="280"/>
      <c r="C144" s="32"/>
      <c r="D144" s="32"/>
      <c r="E144" s="32"/>
      <c r="F144" s="32"/>
      <c r="G144" s="30"/>
      <c r="H144" s="32"/>
      <c r="I144" s="32"/>
      <c r="J144" s="32"/>
      <c r="K144" s="32"/>
      <c r="L144" s="30"/>
      <c r="M144" s="32"/>
      <c r="N144" s="32"/>
      <c r="O144" s="32"/>
      <c r="P144" s="30"/>
      <c r="Q144" s="30"/>
    </row>
    <row r="145" spans="1:17" ht="78.75" customHeight="1" hidden="1">
      <c r="A145" s="279" t="s">
        <v>44</v>
      </c>
      <c r="B145" s="280"/>
      <c r="C145" s="32"/>
      <c r="D145" s="32"/>
      <c r="E145" s="32"/>
      <c r="F145" s="32"/>
      <c r="G145" s="30"/>
      <c r="H145" s="32"/>
      <c r="I145" s="32"/>
      <c r="J145" s="32"/>
      <c r="K145" s="32"/>
      <c r="L145" s="30"/>
      <c r="M145" s="32"/>
      <c r="N145" s="32"/>
      <c r="O145" s="32"/>
      <c r="P145" s="30"/>
      <c r="Q145" s="30"/>
    </row>
    <row r="146" spans="1:17" ht="78.75" customHeight="1" hidden="1">
      <c r="A146" s="279" t="s">
        <v>45</v>
      </c>
      <c r="B146" s="280"/>
      <c r="C146" s="32"/>
      <c r="D146" s="32"/>
      <c r="E146" s="32"/>
      <c r="F146" s="32"/>
      <c r="G146" s="30"/>
      <c r="H146" s="32"/>
      <c r="I146" s="32"/>
      <c r="J146" s="32"/>
      <c r="K146" s="32"/>
      <c r="L146" s="30"/>
      <c r="M146" s="32"/>
      <c r="N146" s="32"/>
      <c r="O146" s="32"/>
      <c r="P146" s="30"/>
      <c r="Q146" s="30"/>
    </row>
    <row r="147" spans="1:17" ht="78.75" customHeight="1" hidden="1">
      <c r="A147" s="279" t="s">
        <v>46</v>
      </c>
      <c r="B147" s="280"/>
      <c r="C147" s="32"/>
      <c r="D147" s="32"/>
      <c r="E147" s="32"/>
      <c r="F147" s="32"/>
      <c r="G147" s="30"/>
      <c r="H147" s="32"/>
      <c r="I147" s="32"/>
      <c r="J147" s="32"/>
      <c r="K147" s="32"/>
      <c r="L147" s="30"/>
      <c r="M147" s="32"/>
      <c r="N147" s="32"/>
      <c r="O147" s="32"/>
      <c r="P147" s="30"/>
      <c r="Q147" s="30"/>
    </row>
    <row r="148" spans="1:17" ht="78.75" customHeight="1" hidden="1">
      <c r="A148" s="279" t="s">
        <v>47</v>
      </c>
      <c r="B148" s="280"/>
      <c r="C148" s="32"/>
      <c r="D148" s="32"/>
      <c r="E148" s="32"/>
      <c r="F148" s="32"/>
      <c r="G148" s="30"/>
      <c r="H148" s="32"/>
      <c r="I148" s="32"/>
      <c r="J148" s="32"/>
      <c r="K148" s="32"/>
      <c r="L148" s="30"/>
      <c r="M148" s="32"/>
      <c r="N148" s="32"/>
      <c r="O148" s="32"/>
      <c r="P148" s="30"/>
      <c r="Q148" s="30"/>
    </row>
    <row r="149" spans="1:17" ht="78.75" customHeight="1" hidden="1">
      <c r="A149" s="279" t="s">
        <v>48</v>
      </c>
      <c r="B149" s="280"/>
      <c r="C149" s="32"/>
      <c r="D149" s="32"/>
      <c r="E149" s="32"/>
      <c r="F149" s="32"/>
      <c r="G149" s="30"/>
      <c r="H149" s="32"/>
      <c r="I149" s="32"/>
      <c r="J149" s="32"/>
      <c r="K149" s="32"/>
      <c r="L149" s="30"/>
      <c r="M149" s="32"/>
      <c r="N149" s="32"/>
      <c r="O149" s="32"/>
      <c r="P149" s="30"/>
      <c r="Q149" s="30"/>
    </row>
    <row r="150" spans="1:17" ht="78.75" customHeight="1" hidden="1">
      <c r="A150" s="279" t="s">
        <v>130</v>
      </c>
      <c r="B150" s="280"/>
      <c r="C150" s="32"/>
      <c r="D150" s="32"/>
      <c r="E150" s="32"/>
      <c r="F150" s="32"/>
      <c r="G150" s="30"/>
      <c r="H150" s="32"/>
      <c r="I150" s="32"/>
      <c r="J150" s="32"/>
      <c r="K150" s="32"/>
      <c r="L150" s="30"/>
      <c r="M150" s="32"/>
      <c r="N150" s="32"/>
      <c r="O150" s="32"/>
      <c r="P150" s="30"/>
      <c r="Q150" s="30"/>
    </row>
    <row r="151" spans="1:17" ht="78.75" customHeight="1" hidden="1">
      <c r="A151" s="279" t="s">
        <v>49</v>
      </c>
      <c r="B151" s="280"/>
      <c r="C151" s="32"/>
      <c r="D151" s="32"/>
      <c r="E151" s="32"/>
      <c r="F151" s="32"/>
      <c r="G151" s="30"/>
      <c r="H151" s="32"/>
      <c r="I151" s="32"/>
      <c r="J151" s="32"/>
      <c r="K151" s="32"/>
      <c r="L151" s="30"/>
      <c r="M151" s="32"/>
      <c r="N151" s="32"/>
      <c r="O151" s="32"/>
      <c r="P151" s="30"/>
      <c r="Q151" s="30"/>
    </row>
    <row r="152" spans="1:17" ht="78.75" customHeight="1" hidden="1">
      <c r="A152" s="279" t="s">
        <v>50</v>
      </c>
      <c r="B152" s="280"/>
      <c r="C152" s="32"/>
      <c r="D152" s="32"/>
      <c r="E152" s="32"/>
      <c r="F152" s="32"/>
      <c r="G152" s="30"/>
      <c r="H152" s="32"/>
      <c r="I152" s="32"/>
      <c r="J152" s="32"/>
      <c r="K152" s="32"/>
      <c r="L152" s="30"/>
      <c r="M152" s="32"/>
      <c r="N152" s="32"/>
      <c r="O152" s="32"/>
      <c r="P152" s="30"/>
      <c r="Q152" s="30"/>
    </row>
    <row r="153" spans="1:17" ht="78.75" customHeight="1" hidden="1">
      <c r="A153" s="279" t="s">
        <v>51</v>
      </c>
      <c r="B153" s="280"/>
      <c r="C153" s="32"/>
      <c r="D153" s="32"/>
      <c r="E153" s="32"/>
      <c r="F153" s="32"/>
      <c r="G153" s="30"/>
      <c r="H153" s="32"/>
      <c r="I153" s="32"/>
      <c r="J153" s="32"/>
      <c r="K153" s="32"/>
      <c r="L153" s="30"/>
      <c r="M153" s="32"/>
      <c r="N153" s="32"/>
      <c r="O153" s="32"/>
      <c r="P153" s="30"/>
      <c r="Q153" s="30"/>
    </row>
    <row r="154" spans="1:17" ht="78.75" customHeight="1" hidden="1">
      <c r="A154" s="279" t="s">
        <v>52</v>
      </c>
      <c r="B154" s="280"/>
      <c r="C154" s="32"/>
      <c r="D154" s="32"/>
      <c r="E154" s="32"/>
      <c r="F154" s="32"/>
      <c r="G154" s="30"/>
      <c r="H154" s="32"/>
      <c r="I154" s="32"/>
      <c r="J154" s="32"/>
      <c r="K154" s="32"/>
      <c r="L154" s="30"/>
      <c r="M154" s="32"/>
      <c r="N154" s="32"/>
      <c r="O154" s="32"/>
      <c r="P154" s="30"/>
      <c r="Q154" s="30"/>
    </row>
    <row r="155" spans="1:17" ht="78.75" customHeight="1" hidden="1">
      <c r="A155" s="279" t="s">
        <v>53</v>
      </c>
      <c r="B155" s="280"/>
      <c r="C155" s="32"/>
      <c r="D155" s="32"/>
      <c r="E155" s="32"/>
      <c r="F155" s="32"/>
      <c r="G155" s="30"/>
      <c r="H155" s="32"/>
      <c r="I155" s="32"/>
      <c r="J155" s="32"/>
      <c r="K155" s="32"/>
      <c r="L155" s="30"/>
      <c r="M155" s="32"/>
      <c r="N155" s="32"/>
      <c r="O155" s="32"/>
      <c r="P155" s="30"/>
      <c r="Q155" s="30"/>
    </row>
    <row r="156" spans="1:17" ht="78.75" customHeight="1" hidden="1">
      <c r="A156" s="279" t="s">
        <v>54</v>
      </c>
      <c r="B156" s="280"/>
      <c r="C156" s="32"/>
      <c r="D156" s="32"/>
      <c r="E156" s="32"/>
      <c r="F156" s="32"/>
      <c r="G156" s="30"/>
      <c r="H156" s="32"/>
      <c r="I156" s="32"/>
      <c r="J156" s="32"/>
      <c r="K156" s="32"/>
      <c r="L156" s="30"/>
      <c r="M156" s="32"/>
      <c r="N156" s="32"/>
      <c r="O156" s="32"/>
      <c r="P156" s="30"/>
      <c r="Q156" s="30"/>
    </row>
    <row r="157" spans="1:17" ht="78.75" customHeight="1" hidden="1">
      <c r="A157" s="279" t="s">
        <v>55</v>
      </c>
      <c r="B157" s="280"/>
      <c r="C157" s="32"/>
      <c r="D157" s="32"/>
      <c r="E157" s="32"/>
      <c r="F157" s="32"/>
      <c r="G157" s="30"/>
      <c r="H157" s="32"/>
      <c r="I157" s="32"/>
      <c r="J157" s="32"/>
      <c r="K157" s="32"/>
      <c r="L157" s="30"/>
      <c r="M157" s="32"/>
      <c r="N157" s="32"/>
      <c r="O157" s="32"/>
      <c r="P157" s="30"/>
      <c r="Q157" s="30"/>
    </row>
    <row r="158" spans="1:17" ht="78.75" customHeight="1" hidden="1">
      <c r="A158" s="279" t="s">
        <v>56</v>
      </c>
      <c r="B158" s="280"/>
      <c r="C158" s="32"/>
      <c r="D158" s="32"/>
      <c r="E158" s="32"/>
      <c r="F158" s="32"/>
      <c r="G158" s="30"/>
      <c r="H158" s="32"/>
      <c r="I158" s="32"/>
      <c r="J158" s="32"/>
      <c r="K158" s="32"/>
      <c r="L158" s="30"/>
      <c r="M158" s="32"/>
      <c r="N158" s="32"/>
      <c r="O158" s="32"/>
      <c r="P158" s="30"/>
      <c r="Q158" s="30"/>
    </row>
    <row r="159" spans="1:17" ht="78.75" customHeight="1" hidden="1">
      <c r="A159" s="279" t="s">
        <v>57</v>
      </c>
      <c r="B159" s="280"/>
      <c r="C159" s="32"/>
      <c r="D159" s="32"/>
      <c r="E159" s="32"/>
      <c r="F159" s="32"/>
      <c r="G159" s="30"/>
      <c r="H159" s="32"/>
      <c r="I159" s="32"/>
      <c r="J159" s="32"/>
      <c r="K159" s="32"/>
      <c r="L159" s="30"/>
      <c r="M159" s="32"/>
      <c r="N159" s="32"/>
      <c r="O159" s="32"/>
      <c r="P159" s="30"/>
      <c r="Q159" s="30"/>
    </row>
    <row r="160" spans="1:17" ht="78.75" customHeight="1" hidden="1">
      <c r="A160" s="279" t="s">
        <v>58</v>
      </c>
      <c r="B160" s="280"/>
      <c r="C160" s="32"/>
      <c r="D160" s="32"/>
      <c r="E160" s="32"/>
      <c r="F160" s="32"/>
      <c r="G160" s="30"/>
      <c r="H160" s="32"/>
      <c r="I160" s="32"/>
      <c r="J160" s="32"/>
      <c r="K160" s="32"/>
      <c r="L160" s="30"/>
      <c r="M160" s="32"/>
      <c r="N160" s="32"/>
      <c r="O160" s="32"/>
      <c r="P160" s="30"/>
      <c r="Q160" s="30"/>
    </row>
    <row r="161" spans="1:17" ht="78.75" customHeight="1" hidden="1">
      <c r="A161" s="279" t="s">
        <v>59</v>
      </c>
      <c r="B161" s="280"/>
      <c r="C161" s="32"/>
      <c r="D161" s="32"/>
      <c r="E161" s="32"/>
      <c r="F161" s="32"/>
      <c r="G161" s="30"/>
      <c r="H161" s="32"/>
      <c r="I161" s="32"/>
      <c r="J161" s="32"/>
      <c r="K161" s="32"/>
      <c r="L161" s="30"/>
      <c r="M161" s="32"/>
      <c r="N161" s="32"/>
      <c r="O161" s="32"/>
      <c r="P161" s="30"/>
      <c r="Q161" s="30"/>
    </row>
    <row r="162" spans="1:17" ht="78.75" customHeight="1" hidden="1">
      <c r="A162" s="279" t="s">
        <v>60</v>
      </c>
      <c r="B162" s="280"/>
      <c r="C162" s="32"/>
      <c r="D162" s="32"/>
      <c r="E162" s="32"/>
      <c r="F162" s="32"/>
      <c r="G162" s="30"/>
      <c r="H162" s="32"/>
      <c r="I162" s="32"/>
      <c r="J162" s="32"/>
      <c r="K162" s="32"/>
      <c r="L162" s="30"/>
      <c r="M162" s="32"/>
      <c r="N162" s="32"/>
      <c r="O162" s="32"/>
      <c r="P162" s="30"/>
      <c r="Q162" s="30"/>
    </row>
    <row r="163" spans="1:17" ht="78.75" customHeight="1" hidden="1">
      <c r="A163" s="279" t="s">
        <v>61</v>
      </c>
      <c r="B163" s="280"/>
      <c r="C163" s="32"/>
      <c r="D163" s="32"/>
      <c r="E163" s="32"/>
      <c r="F163" s="32"/>
      <c r="G163" s="30"/>
      <c r="H163" s="32"/>
      <c r="I163" s="32"/>
      <c r="J163" s="32"/>
      <c r="K163" s="32"/>
      <c r="L163" s="30"/>
      <c r="M163" s="32"/>
      <c r="N163" s="32"/>
      <c r="O163" s="32"/>
      <c r="P163" s="30"/>
      <c r="Q163" s="30"/>
    </row>
    <row r="164" spans="1:17" ht="78.75" customHeight="1" hidden="1">
      <c r="A164" s="279" t="s">
        <v>62</v>
      </c>
      <c r="B164" s="280"/>
      <c r="C164" s="32"/>
      <c r="D164" s="32"/>
      <c r="E164" s="32"/>
      <c r="F164" s="32"/>
      <c r="G164" s="30"/>
      <c r="H164" s="32"/>
      <c r="I164" s="32"/>
      <c r="J164" s="32"/>
      <c r="K164" s="32"/>
      <c r="L164" s="30"/>
      <c r="M164" s="32"/>
      <c r="N164" s="32"/>
      <c r="O164" s="32"/>
      <c r="P164" s="30"/>
      <c r="Q164" s="30"/>
    </row>
    <row r="165" spans="1:17" ht="78.75" customHeight="1" hidden="1">
      <c r="A165" s="279" t="s">
        <v>116</v>
      </c>
      <c r="B165" s="280"/>
      <c r="C165" s="32"/>
      <c r="D165" s="32"/>
      <c r="E165" s="32"/>
      <c r="F165" s="32"/>
      <c r="G165" s="30"/>
      <c r="H165" s="32"/>
      <c r="I165" s="32"/>
      <c r="J165" s="32"/>
      <c r="K165" s="32"/>
      <c r="L165" s="30"/>
      <c r="M165" s="32"/>
      <c r="N165" s="32"/>
      <c r="O165" s="32"/>
      <c r="P165" s="30"/>
      <c r="Q165" s="30"/>
    </row>
    <row r="166" spans="1:17" ht="78.75" customHeight="1" hidden="1">
      <c r="A166" s="279" t="s">
        <v>63</v>
      </c>
      <c r="B166" s="280"/>
      <c r="C166" s="32"/>
      <c r="D166" s="32"/>
      <c r="E166" s="32"/>
      <c r="F166" s="32"/>
      <c r="G166" s="30"/>
      <c r="H166" s="32"/>
      <c r="I166" s="32"/>
      <c r="J166" s="32"/>
      <c r="K166" s="32"/>
      <c r="L166" s="30"/>
      <c r="M166" s="32"/>
      <c r="N166" s="32"/>
      <c r="O166" s="32"/>
      <c r="P166" s="30"/>
      <c r="Q166" s="30"/>
    </row>
    <row r="167" spans="1:17" ht="78.75" customHeight="1" hidden="1">
      <c r="A167" s="279" t="s">
        <v>64</v>
      </c>
      <c r="B167" s="280"/>
      <c r="C167" s="32"/>
      <c r="D167" s="32"/>
      <c r="E167" s="32"/>
      <c r="F167" s="32"/>
      <c r="G167" s="30"/>
      <c r="H167" s="32"/>
      <c r="I167" s="32"/>
      <c r="J167" s="32"/>
      <c r="K167" s="32"/>
      <c r="L167" s="30"/>
      <c r="M167" s="32"/>
      <c r="N167" s="32"/>
      <c r="O167" s="32"/>
      <c r="P167" s="30"/>
      <c r="Q167" s="30"/>
    </row>
    <row r="168" spans="1:17" ht="78.75" customHeight="1" hidden="1">
      <c r="A168" s="279" t="s">
        <v>129</v>
      </c>
      <c r="B168" s="280"/>
      <c r="C168" s="32"/>
      <c r="D168" s="32"/>
      <c r="E168" s="32"/>
      <c r="F168" s="32"/>
      <c r="G168" s="30"/>
      <c r="H168" s="32"/>
      <c r="I168" s="32"/>
      <c r="J168" s="32"/>
      <c r="K168" s="32"/>
      <c r="L168" s="30"/>
      <c r="M168" s="32"/>
      <c r="N168" s="32"/>
      <c r="O168" s="32"/>
      <c r="P168" s="30"/>
      <c r="Q168" s="30"/>
    </row>
    <row r="169" spans="1:17" ht="78.75" customHeight="1" hidden="1">
      <c r="A169" s="279" t="s">
        <v>65</v>
      </c>
      <c r="B169" s="280"/>
      <c r="C169" s="32"/>
      <c r="D169" s="32"/>
      <c r="E169" s="32"/>
      <c r="F169" s="32"/>
      <c r="G169" s="30"/>
      <c r="H169" s="32"/>
      <c r="I169" s="32"/>
      <c r="J169" s="32"/>
      <c r="K169" s="32"/>
      <c r="L169" s="30"/>
      <c r="M169" s="32"/>
      <c r="N169" s="32"/>
      <c r="O169" s="32"/>
      <c r="P169" s="30"/>
      <c r="Q169" s="30"/>
    </row>
    <row r="170" spans="1:17" ht="78.75" customHeight="1" hidden="1">
      <c r="A170" s="279" t="s">
        <v>66</v>
      </c>
      <c r="B170" s="280"/>
      <c r="C170" s="32"/>
      <c r="D170" s="32"/>
      <c r="E170" s="32"/>
      <c r="F170" s="32"/>
      <c r="G170" s="30"/>
      <c r="H170" s="32"/>
      <c r="I170" s="32"/>
      <c r="J170" s="32"/>
      <c r="K170" s="32"/>
      <c r="L170" s="30"/>
      <c r="M170" s="32"/>
      <c r="N170" s="32"/>
      <c r="O170" s="32"/>
      <c r="P170" s="30"/>
      <c r="Q170" s="30"/>
    </row>
    <row r="171" spans="1:17" ht="78.75" customHeight="1" hidden="1">
      <c r="A171" s="279" t="s">
        <v>67</v>
      </c>
      <c r="B171" s="280"/>
      <c r="C171" s="32"/>
      <c r="D171" s="32"/>
      <c r="E171" s="32"/>
      <c r="F171" s="32"/>
      <c r="G171" s="30"/>
      <c r="H171" s="32"/>
      <c r="I171" s="32"/>
      <c r="J171" s="32"/>
      <c r="K171" s="32"/>
      <c r="L171" s="30"/>
      <c r="M171" s="32"/>
      <c r="N171" s="32"/>
      <c r="O171" s="32"/>
      <c r="P171" s="30"/>
      <c r="Q171" s="30"/>
    </row>
    <row r="172" spans="1:17" ht="78.75" customHeight="1" hidden="1">
      <c r="A172" s="279" t="s">
        <v>118</v>
      </c>
      <c r="B172" s="280"/>
      <c r="C172" s="32"/>
      <c r="D172" s="32"/>
      <c r="E172" s="32"/>
      <c r="F172" s="32"/>
      <c r="G172" s="30"/>
      <c r="H172" s="32"/>
      <c r="I172" s="32"/>
      <c r="J172" s="32"/>
      <c r="K172" s="32"/>
      <c r="L172" s="30"/>
      <c r="M172" s="32"/>
      <c r="N172" s="32"/>
      <c r="O172" s="32"/>
      <c r="P172" s="30"/>
      <c r="Q172" s="30"/>
    </row>
    <row r="173" spans="1:17" ht="78.75" customHeight="1" hidden="1">
      <c r="A173" s="279" t="s">
        <v>117</v>
      </c>
      <c r="B173" s="280"/>
      <c r="C173" s="34"/>
      <c r="D173" s="34"/>
      <c r="E173" s="34"/>
      <c r="F173" s="34"/>
      <c r="G173" s="30"/>
      <c r="H173" s="32"/>
      <c r="I173" s="32"/>
      <c r="J173" s="32"/>
      <c r="K173" s="32"/>
      <c r="L173" s="30"/>
      <c r="M173" s="32"/>
      <c r="N173" s="32"/>
      <c r="O173" s="32"/>
      <c r="P173" s="30"/>
      <c r="Q173" s="30"/>
    </row>
    <row r="174" spans="1:17" ht="78.75" customHeight="1" hidden="1">
      <c r="A174" s="279" t="s">
        <v>121</v>
      </c>
      <c r="B174" s="280"/>
      <c r="C174" s="34"/>
      <c r="D174" s="34"/>
      <c r="E174" s="34"/>
      <c r="F174" s="34"/>
      <c r="G174" s="30"/>
      <c r="H174" s="32"/>
      <c r="I174" s="32"/>
      <c r="J174" s="32"/>
      <c r="K174" s="32"/>
      <c r="L174" s="30"/>
      <c r="M174" s="32"/>
      <c r="N174" s="32"/>
      <c r="O174" s="32"/>
      <c r="P174" s="30"/>
      <c r="Q174" s="30"/>
    </row>
    <row r="175" spans="1:17" ht="78.75" customHeight="1" hidden="1">
      <c r="A175" s="285" t="s">
        <v>69</v>
      </c>
      <c r="B175" s="286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78.75" customHeight="1" hidden="1">
      <c r="A176" s="281" t="s">
        <v>127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</row>
    <row r="177" spans="1:17" ht="78.75" customHeight="1" hidden="1">
      <c r="A177" s="279" t="s">
        <v>5</v>
      </c>
      <c r="B177" s="280"/>
      <c r="C177" s="29"/>
      <c r="D177" s="29"/>
      <c r="E177" s="29"/>
      <c r="F177" s="29"/>
      <c r="G177" s="30"/>
      <c r="H177" s="31"/>
      <c r="I177" s="31"/>
      <c r="J177" s="31"/>
      <c r="K177" s="31"/>
      <c r="L177" s="30"/>
      <c r="M177" s="31"/>
      <c r="N177" s="31"/>
      <c r="O177" s="31"/>
      <c r="P177" s="30"/>
      <c r="Q177" s="30"/>
    </row>
    <row r="178" spans="1:17" ht="78.75" customHeight="1" hidden="1">
      <c r="A178" s="279" t="s">
        <v>6</v>
      </c>
      <c r="B178" s="280"/>
      <c r="C178" s="31"/>
      <c r="D178" s="31"/>
      <c r="E178" s="31"/>
      <c r="F178" s="31"/>
      <c r="G178" s="30"/>
      <c r="H178" s="31"/>
      <c r="I178" s="31"/>
      <c r="J178" s="31"/>
      <c r="K178" s="31"/>
      <c r="L178" s="30"/>
      <c r="M178" s="31"/>
      <c r="N178" s="31"/>
      <c r="O178" s="31"/>
      <c r="P178" s="30"/>
      <c r="Q178" s="30"/>
    </row>
    <row r="179" spans="1:17" ht="78.75" customHeight="1" hidden="1">
      <c r="A179" s="283" t="s">
        <v>113</v>
      </c>
      <c r="B179" s="284"/>
      <c r="C179" s="31"/>
      <c r="D179" s="31"/>
      <c r="E179" s="31"/>
      <c r="F179" s="31"/>
      <c r="G179" s="30"/>
      <c r="H179" s="31"/>
      <c r="I179" s="31"/>
      <c r="J179" s="31"/>
      <c r="K179" s="31"/>
      <c r="L179" s="30"/>
      <c r="M179" s="31"/>
      <c r="N179" s="31"/>
      <c r="O179" s="31"/>
      <c r="P179" s="30"/>
      <c r="Q179" s="30"/>
    </row>
    <row r="180" spans="1:17" ht="78.75" customHeight="1" hidden="1">
      <c r="A180" s="279" t="s">
        <v>7</v>
      </c>
      <c r="B180" s="280"/>
      <c r="C180" s="31"/>
      <c r="D180" s="31"/>
      <c r="E180" s="31"/>
      <c r="F180" s="31"/>
      <c r="G180" s="30"/>
      <c r="H180" s="31"/>
      <c r="I180" s="31"/>
      <c r="J180" s="31"/>
      <c r="K180" s="31"/>
      <c r="L180" s="30"/>
      <c r="M180" s="31"/>
      <c r="N180" s="31"/>
      <c r="O180" s="31"/>
      <c r="P180" s="30"/>
      <c r="Q180" s="30"/>
    </row>
    <row r="181" spans="1:17" ht="78.75" customHeight="1" hidden="1">
      <c r="A181" s="279" t="s">
        <v>8</v>
      </c>
      <c r="B181" s="280"/>
      <c r="C181" s="31"/>
      <c r="D181" s="31"/>
      <c r="E181" s="31"/>
      <c r="F181" s="31"/>
      <c r="G181" s="30"/>
      <c r="H181" s="31"/>
      <c r="I181" s="31"/>
      <c r="J181" s="31"/>
      <c r="K181" s="31"/>
      <c r="L181" s="30"/>
      <c r="M181" s="31"/>
      <c r="N181" s="31"/>
      <c r="O181" s="31"/>
      <c r="P181" s="30"/>
      <c r="Q181" s="30"/>
    </row>
    <row r="182" spans="1:17" ht="78.75" customHeight="1" hidden="1">
      <c r="A182" s="279" t="s">
        <v>9</v>
      </c>
      <c r="B182" s="280"/>
      <c r="C182" s="31"/>
      <c r="D182" s="31"/>
      <c r="E182" s="31"/>
      <c r="F182" s="31"/>
      <c r="G182" s="30"/>
      <c r="H182" s="31"/>
      <c r="I182" s="31"/>
      <c r="J182" s="31"/>
      <c r="K182" s="31"/>
      <c r="L182" s="30"/>
      <c r="M182" s="31"/>
      <c r="N182" s="31"/>
      <c r="O182" s="31"/>
      <c r="P182" s="30"/>
      <c r="Q182" s="30"/>
    </row>
    <row r="183" spans="1:17" ht="78.75" customHeight="1" hidden="1">
      <c r="A183" s="279" t="s">
        <v>10</v>
      </c>
      <c r="B183" s="280"/>
      <c r="C183" s="31"/>
      <c r="D183" s="31"/>
      <c r="E183" s="31"/>
      <c r="F183" s="31"/>
      <c r="G183" s="30"/>
      <c r="H183" s="31"/>
      <c r="I183" s="31"/>
      <c r="J183" s="31"/>
      <c r="K183" s="31"/>
      <c r="L183" s="30"/>
      <c r="M183" s="31"/>
      <c r="N183" s="31"/>
      <c r="O183" s="31"/>
      <c r="P183" s="30"/>
      <c r="Q183" s="30"/>
    </row>
    <row r="184" spans="1:17" ht="78.75" customHeight="1" hidden="1">
      <c r="A184" s="279" t="s">
        <v>11</v>
      </c>
      <c r="B184" s="280"/>
      <c r="C184" s="31"/>
      <c r="D184" s="31"/>
      <c r="E184" s="31"/>
      <c r="F184" s="31"/>
      <c r="G184" s="30"/>
      <c r="H184" s="31"/>
      <c r="I184" s="31"/>
      <c r="J184" s="31"/>
      <c r="K184" s="31"/>
      <c r="L184" s="30"/>
      <c r="M184" s="31"/>
      <c r="N184" s="31"/>
      <c r="O184" s="31"/>
      <c r="P184" s="30"/>
      <c r="Q184" s="30"/>
    </row>
    <row r="185" spans="1:17" ht="78.75" customHeight="1" hidden="1">
      <c r="A185" s="283" t="s">
        <v>12</v>
      </c>
      <c r="B185" s="284"/>
      <c r="C185" s="31"/>
      <c r="D185" s="31"/>
      <c r="E185" s="31"/>
      <c r="F185" s="31"/>
      <c r="G185" s="30"/>
      <c r="H185" s="31"/>
      <c r="I185" s="31"/>
      <c r="J185" s="31"/>
      <c r="K185" s="31"/>
      <c r="L185" s="30"/>
      <c r="M185" s="31"/>
      <c r="N185" s="31"/>
      <c r="O185" s="31"/>
      <c r="P185" s="30"/>
      <c r="Q185" s="30"/>
    </row>
    <row r="186" spans="1:17" ht="78.75" customHeight="1" hidden="1">
      <c r="A186" s="283" t="s">
        <v>96</v>
      </c>
      <c r="B186" s="284"/>
      <c r="C186" s="31"/>
      <c r="D186" s="31"/>
      <c r="E186" s="31"/>
      <c r="F186" s="31"/>
      <c r="G186" s="30"/>
      <c r="H186" s="31"/>
      <c r="I186" s="31"/>
      <c r="J186" s="31"/>
      <c r="K186" s="31"/>
      <c r="L186" s="30"/>
      <c r="M186" s="31"/>
      <c r="N186" s="31"/>
      <c r="O186" s="31"/>
      <c r="P186" s="30"/>
      <c r="Q186" s="30"/>
    </row>
    <row r="187" spans="1:17" ht="78.75" customHeight="1" hidden="1">
      <c r="A187" s="279" t="s">
        <v>114</v>
      </c>
      <c r="B187" s="280"/>
      <c r="C187" s="31"/>
      <c r="D187" s="31"/>
      <c r="E187" s="31"/>
      <c r="F187" s="31"/>
      <c r="G187" s="30"/>
      <c r="H187" s="31"/>
      <c r="I187" s="31"/>
      <c r="J187" s="31"/>
      <c r="K187" s="31"/>
      <c r="L187" s="30"/>
      <c r="M187" s="31"/>
      <c r="N187" s="31"/>
      <c r="O187" s="31"/>
      <c r="P187" s="30"/>
      <c r="Q187" s="30"/>
    </row>
    <row r="188" spans="1:17" ht="78.75" customHeight="1" hidden="1">
      <c r="A188" s="279" t="s">
        <v>13</v>
      </c>
      <c r="B188" s="280"/>
      <c r="C188" s="31"/>
      <c r="D188" s="31"/>
      <c r="E188" s="31"/>
      <c r="F188" s="31"/>
      <c r="G188" s="30"/>
      <c r="H188" s="31"/>
      <c r="I188" s="31"/>
      <c r="J188" s="31"/>
      <c r="K188" s="31"/>
      <c r="L188" s="30"/>
      <c r="M188" s="31"/>
      <c r="N188" s="31"/>
      <c r="O188" s="31"/>
      <c r="P188" s="30"/>
      <c r="Q188" s="30"/>
    </row>
    <row r="189" spans="1:17" ht="78.75" customHeight="1" hidden="1">
      <c r="A189" s="279" t="s">
        <v>14</v>
      </c>
      <c r="B189" s="280"/>
      <c r="C189" s="31"/>
      <c r="D189" s="31"/>
      <c r="E189" s="31"/>
      <c r="F189" s="31"/>
      <c r="G189" s="30"/>
      <c r="H189" s="31"/>
      <c r="I189" s="31"/>
      <c r="J189" s="31"/>
      <c r="K189" s="31"/>
      <c r="L189" s="30"/>
      <c r="M189" s="31"/>
      <c r="N189" s="31"/>
      <c r="O189" s="31"/>
      <c r="P189" s="30"/>
      <c r="Q189" s="30"/>
    </row>
    <row r="190" spans="1:17" ht="78.75" customHeight="1" hidden="1">
      <c r="A190" s="279" t="s">
        <v>15</v>
      </c>
      <c r="B190" s="280"/>
      <c r="C190" s="31"/>
      <c r="D190" s="31"/>
      <c r="E190" s="31"/>
      <c r="F190" s="31"/>
      <c r="G190" s="30"/>
      <c r="H190" s="31"/>
      <c r="I190" s="31"/>
      <c r="J190" s="31"/>
      <c r="K190" s="31"/>
      <c r="L190" s="30"/>
      <c r="M190" s="31"/>
      <c r="N190" s="31"/>
      <c r="O190" s="31"/>
      <c r="P190" s="30"/>
      <c r="Q190" s="30"/>
    </row>
    <row r="191" spans="1:17" ht="78.75" customHeight="1" hidden="1">
      <c r="A191" s="283" t="s">
        <v>16</v>
      </c>
      <c r="B191" s="284"/>
      <c r="C191" s="31"/>
      <c r="D191" s="31"/>
      <c r="E191" s="31"/>
      <c r="F191" s="31"/>
      <c r="G191" s="30"/>
      <c r="H191" s="31"/>
      <c r="I191" s="31"/>
      <c r="J191" s="31"/>
      <c r="K191" s="31"/>
      <c r="L191" s="30"/>
      <c r="M191" s="31"/>
      <c r="N191" s="31"/>
      <c r="O191" s="31"/>
      <c r="P191" s="30"/>
      <c r="Q191" s="30"/>
    </row>
    <row r="192" spans="1:17" ht="78.75" customHeight="1" hidden="1">
      <c r="A192" s="279" t="s">
        <v>17</v>
      </c>
      <c r="B192" s="280"/>
      <c r="C192" s="32"/>
      <c r="D192" s="32"/>
      <c r="E192" s="32"/>
      <c r="F192" s="32"/>
      <c r="G192" s="30"/>
      <c r="H192" s="32"/>
      <c r="I192" s="32"/>
      <c r="J192" s="32"/>
      <c r="K192" s="32"/>
      <c r="L192" s="30"/>
      <c r="M192" s="32"/>
      <c r="N192" s="32"/>
      <c r="O192" s="32"/>
      <c r="P192" s="30"/>
      <c r="Q192" s="30"/>
    </row>
    <row r="193" spans="1:17" ht="78.75" customHeight="1" hidden="1">
      <c r="A193" s="283" t="s">
        <v>110</v>
      </c>
      <c r="B193" s="284"/>
      <c r="C193" s="32"/>
      <c r="D193" s="32"/>
      <c r="E193" s="32"/>
      <c r="F193" s="32"/>
      <c r="G193" s="30"/>
      <c r="H193" s="32"/>
      <c r="I193" s="32"/>
      <c r="J193" s="32"/>
      <c r="K193" s="32"/>
      <c r="L193" s="30"/>
      <c r="M193" s="32"/>
      <c r="N193" s="32"/>
      <c r="O193" s="32"/>
      <c r="P193" s="30"/>
      <c r="Q193" s="30"/>
    </row>
    <row r="194" spans="1:17" ht="78.75" customHeight="1" hidden="1">
      <c r="A194" s="279" t="s">
        <v>18</v>
      </c>
      <c r="B194" s="280"/>
      <c r="C194" s="32"/>
      <c r="D194" s="32"/>
      <c r="E194" s="32"/>
      <c r="F194" s="32"/>
      <c r="G194" s="30"/>
      <c r="H194" s="32"/>
      <c r="I194" s="32"/>
      <c r="J194" s="32"/>
      <c r="K194" s="32"/>
      <c r="L194" s="30"/>
      <c r="M194" s="32"/>
      <c r="N194" s="32"/>
      <c r="O194" s="32"/>
      <c r="P194" s="30"/>
      <c r="Q194" s="30"/>
    </row>
    <row r="195" spans="1:17" ht="78.75" customHeight="1" hidden="1">
      <c r="A195" s="279" t="s">
        <v>19</v>
      </c>
      <c r="B195" s="280"/>
      <c r="C195" s="32"/>
      <c r="D195" s="32"/>
      <c r="E195" s="32"/>
      <c r="F195" s="32"/>
      <c r="G195" s="30"/>
      <c r="H195" s="32"/>
      <c r="I195" s="32"/>
      <c r="J195" s="32"/>
      <c r="K195" s="32"/>
      <c r="L195" s="30"/>
      <c r="M195" s="32"/>
      <c r="N195" s="32"/>
      <c r="O195" s="32"/>
      <c r="P195" s="30"/>
      <c r="Q195" s="30"/>
    </row>
    <row r="196" spans="1:17" ht="78.75" customHeight="1" hidden="1">
      <c r="A196" s="279" t="s">
        <v>20</v>
      </c>
      <c r="B196" s="280"/>
      <c r="C196" s="32"/>
      <c r="D196" s="32"/>
      <c r="E196" s="32"/>
      <c r="F196" s="32"/>
      <c r="G196" s="30"/>
      <c r="H196" s="32"/>
      <c r="I196" s="32"/>
      <c r="J196" s="32"/>
      <c r="K196" s="32"/>
      <c r="L196" s="30"/>
      <c r="M196" s="32"/>
      <c r="N196" s="32"/>
      <c r="O196" s="32"/>
      <c r="P196" s="30"/>
      <c r="Q196" s="30"/>
    </row>
    <row r="197" spans="1:17" ht="78.75" customHeight="1" hidden="1">
      <c r="A197" s="279" t="s">
        <v>21</v>
      </c>
      <c r="B197" s="280"/>
      <c r="C197" s="32"/>
      <c r="D197" s="32"/>
      <c r="E197" s="32"/>
      <c r="F197" s="32"/>
      <c r="G197" s="30"/>
      <c r="H197" s="32"/>
      <c r="I197" s="32"/>
      <c r="J197" s="32"/>
      <c r="K197" s="32"/>
      <c r="L197" s="30"/>
      <c r="M197" s="32"/>
      <c r="N197" s="32"/>
      <c r="O197" s="32"/>
      <c r="P197" s="30"/>
      <c r="Q197" s="30"/>
    </row>
    <row r="198" spans="1:17" ht="78.75" customHeight="1" hidden="1">
      <c r="A198" s="279" t="s">
        <v>22</v>
      </c>
      <c r="B198" s="280"/>
      <c r="C198" s="32"/>
      <c r="D198" s="32"/>
      <c r="E198" s="32"/>
      <c r="F198" s="32"/>
      <c r="G198" s="30"/>
      <c r="H198" s="33"/>
      <c r="I198" s="32"/>
      <c r="J198" s="32"/>
      <c r="K198" s="32"/>
      <c r="L198" s="30"/>
      <c r="M198" s="32"/>
      <c r="N198" s="32"/>
      <c r="O198" s="32"/>
      <c r="P198" s="30"/>
      <c r="Q198" s="30"/>
    </row>
    <row r="199" spans="1:17" ht="78.75" customHeight="1" hidden="1">
      <c r="A199" s="279" t="s">
        <v>23</v>
      </c>
      <c r="B199" s="280"/>
      <c r="C199" s="32"/>
      <c r="D199" s="32"/>
      <c r="E199" s="32"/>
      <c r="F199" s="32"/>
      <c r="G199" s="30"/>
      <c r="H199" s="32"/>
      <c r="I199" s="32"/>
      <c r="J199" s="32"/>
      <c r="K199" s="32"/>
      <c r="L199" s="30"/>
      <c r="M199" s="32"/>
      <c r="N199" s="32"/>
      <c r="O199" s="32"/>
      <c r="P199" s="30"/>
      <c r="Q199" s="30"/>
    </row>
    <row r="200" spans="1:17" ht="78.75" customHeight="1" hidden="1">
      <c r="A200" s="279" t="s">
        <v>115</v>
      </c>
      <c r="B200" s="280"/>
      <c r="C200" s="32"/>
      <c r="D200" s="32"/>
      <c r="E200" s="32"/>
      <c r="F200" s="32"/>
      <c r="G200" s="30"/>
      <c r="H200" s="32"/>
      <c r="I200" s="32"/>
      <c r="J200" s="32"/>
      <c r="K200" s="32"/>
      <c r="L200" s="30"/>
      <c r="M200" s="32"/>
      <c r="N200" s="32"/>
      <c r="O200" s="32"/>
      <c r="P200" s="30"/>
      <c r="Q200" s="30"/>
    </row>
    <row r="201" spans="1:17" ht="78.75" customHeight="1" hidden="1">
      <c r="A201" s="279" t="s">
        <v>24</v>
      </c>
      <c r="B201" s="280"/>
      <c r="C201" s="32"/>
      <c r="D201" s="32"/>
      <c r="E201" s="32"/>
      <c r="F201" s="32"/>
      <c r="G201" s="30"/>
      <c r="H201" s="32"/>
      <c r="I201" s="33"/>
      <c r="J201" s="32"/>
      <c r="K201" s="32"/>
      <c r="L201" s="30"/>
      <c r="M201" s="32"/>
      <c r="N201" s="32"/>
      <c r="O201" s="32"/>
      <c r="P201" s="30"/>
      <c r="Q201" s="30"/>
    </row>
    <row r="202" spans="1:17" ht="78.75" customHeight="1" hidden="1">
      <c r="A202" s="288" t="s">
        <v>25</v>
      </c>
      <c r="B202" s="289"/>
      <c r="C202" s="32"/>
      <c r="D202" s="32"/>
      <c r="E202" s="32"/>
      <c r="F202" s="32"/>
      <c r="G202" s="30"/>
      <c r="H202" s="32"/>
      <c r="I202" s="32"/>
      <c r="J202" s="32"/>
      <c r="K202" s="32"/>
      <c r="L202" s="30"/>
      <c r="M202" s="32"/>
      <c r="N202" s="32"/>
      <c r="O202" s="32"/>
      <c r="P202" s="30"/>
      <c r="Q202" s="30"/>
    </row>
    <row r="203" spans="1:17" ht="78.75" customHeight="1" hidden="1">
      <c r="A203" s="279" t="s">
        <v>26</v>
      </c>
      <c r="B203" s="280"/>
      <c r="C203" s="32"/>
      <c r="D203" s="32"/>
      <c r="E203" s="32"/>
      <c r="F203" s="32"/>
      <c r="G203" s="30"/>
      <c r="H203" s="32"/>
      <c r="I203" s="32"/>
      <c r="J203" s="32"/>
      <c r="K203" s="32"/>
      <c r="L203" s="30"/>
      <c r="M203" s="32"/>
      <c r="N203" s="32"/>
      <c r="O203" s="32"/>
      <c r="P203" s="30"/>
      <c r="Q203" s="30"/>
    </row>
    <row r="204" spans="1:17" ht="78.75" customHeight="1" hidden="1">
      <c r="A204" s="279" t="s">
        <v>27</v>
      </c>
      <c r="B204" s="280"/>
      <c r="C204" s="32"/>
      <c r="D204" s="32"/>
      <c r="E204" s="32"/>
      <c r="F204" s="32"/>
      <c r="G204" s="30"/>
      <c r="H204" s="32"/>
      <c r="I204" s="32"/>
      <c r="J204" s="32"/>
      <c r="K204" s="32"/>
      <c r="L204" s="30"/>
      <c r="M204" s="32"/>
      <c r="N204" s="32"/>
      <c r="O204" s="32"/>
      <c r="P204" s="30"/>
      <c r="Q204" s="30"/>
    </row>
    <row r="205" spans="1:17" ht="78.75" customHeight="1" hidden="1">
      <c r="A205" s="279" t="s">
        <v>111</v>
      </c>
      <c r="B205" s="280"/>
      <c r="C205" s="32"/>
      <c r="D205" s="32"/>
      <c r="E205" s="32"/>
      <c r="F205" s="32"/>
      <c r="G205" s="30"/>
      <c r="H205" s="32"/>
      <c r="I205" s="32"/>
      <c r="J205" s="32"/>
      <c r="K205" s="32"/>
      <c r="L205" s="30"/>
      <c r="M205" s="32"/>
      <c r="N205" s="32"/>
      <c r="O205" s="32"/>
      <c r="P205" s="30"/>
      <c r="Q205" s="30"/>
    </row>
    <row r="206" spans="1:17" ht="78.75" customHeight="1" hidden="1">
      <c r="A206" s="279" t="s">
        <v>28</v>
      </c>
      <c r="B206" s="280"/>
      <c r="C206" s="32"/>
      <c r="D206" s="32"/>
      <c r="E206" s="32"/>
      <c r="F206" s="32"/>
      <c r="G206" s="30"/>
      <c r="H206" s="32"/>
      <c r="I206" s="32"/>
      <c r="J206" s="32"/>
      <c r="K206" s="32"/>
      <c r="L206" s="30"/>
      <c r="M206" s="32"/>
      <c r="N206" s="32"/>
      <c r="O206" s="32"/>
      <c r="P206" s="30"/>
      <c r="Q206" s="30"/>
    </row>
    <row r="207" spans="1:17" ht="78.75" customHeight="1" hidden="1">
      <c r="A207" s="279" t="s">
        <v>112</v>
      </c>
      <c r="B207" s="280"/>
      <c r="C207" s="32"/>
      <c r="D207" s="32"/>
      <c r="E207" s="32"/>
      <c r="F207" s="32"/>
      <c r="G207" s="30"/>
      <c r="H207" s="32"/>
      <c r="I207" s="32"/>
      <c r="J207" s="32"/>
      <c r="K207" s="32"/>
      <c r="L207" s="30"/>
      <c r="M207" s="32"/>
      <c r="N207" s="32"/>
      <c r="O207" s="32"/>
      <c r="P207" s="30"/>
      <c r="Q207" s="30"/>
    </row>
    <row r="208" spans="1:17" ht="78.75" customHeight="1" hidden="1">
      <c r="A208" s="287" t="s">
        <v>94</v>
      </c>
      <c r="B208" s="284"/>
      <c r="C208" s="32"/>
      <c r="D208" s="32"/>
      <c r="E208" s="32"/>
      <c r="F208" s="32"/>
      <c r="G208" s="30"/>
      <c r="H208" s="32"/>
      <c r="I208" s="32"/>
      <c r="J208" s="32"/>
      <c r="K208" s="32"/>
      <c r="L208" s="30"/>
      <c r="M208" s="32"/>
      <c r="N208" s="32"/>
      <c r="O208" s="32"/>
      <c r="P208" s="30"/>
      <c r="Q208" s="30"/>
    </row>
    <row r="209" spans="1:17" ht="78.75" customHeight="1" hidden="1">
      <c r="A209" s="279" t="s">
        <v>29</v>
      </c>
      <c r="B209" s="280"/>
      <c r="C209" s="32"/>
      <c r="D209" s="32"/>
      <c r="E209" s="32"/>
      <c r="F209" s="32"/>
      <c r="G209" s="30"/>
      <c r="H209" s="32"/>
      <c r="I209" s="32"/>
      <c r="J209" s="32"/>
      <c r="K209" s="32"/>
      <c r="L209" s="30"/>
      <c r="M209" s="32"/>
      <c r="N209" s="32"/>
      <c r="O209" s="32"/>
      <c r="P209" s="30"/>
      <c r="Q209" s="30"/>
    </row>
    <row r="210" spans="1:17" ht="78.75" customHeight="1" hidden="1">
      <c r="A210" s="279" t="s">
        <v>30</v>
      </c>
      <c r="B210" s="280"/>
      <c r="C210" s="32"/>
      <c r="D210" s="32"/>
      <c r="E210" s="32"/>
      <c r="F210" s="32"/>
      <c r="G210" s="30"/>
      <c r="H210" s="32"/>
      <c r="I210" s="32"/>
      <c r="J210" s="32"/>
      <c r="K210" s="32"/>
      <c r="L210" s="30"/>
      <c r="M210" s="32"/>
      <c r="N210" s="32"/>
      <c r="O210" s="32"/>
      <c r="P210" s="30"/>
      <c r="Q210" s="30"/>
    </row>
    <row r="211" spans="1:17" ht="78.75" customHeight="1" hidden="1">
      <c r="A211" s="279" t="s">
        <v>31</v>
      </c>
      <c r="B211" s="280"/>
      <c r="C211" s="32"/>
      <c r="D211" s="32"/>
      <c r="E211" s="32"/>
      <c r="F211" s="32"/>
      <c r="G211" s="30"/>
      <c r="H211" s="32"/>
      <c r="I211" s="32"/>
      <c r="J211" s="32"/>
      <c r="K211" s="32"/>
      <c r="L211" s="30"/>
      <c r="M211" s="32"/>
      <c r="N211" s="32"/>
      <c r="O211" s="32"/>
      <c r="P211" s="30"/>
      <c r="Q211" s="30"/>
    </row>
    <row r="212" spans="1:17" ht="78.75" customHeight="1" hidden="1">
      <c r="A212" s="279" t="s">
        <v>126</v>
      </c>
      <c r="B212" s="280"/>
      <c r="C212" s="32"/>
      <c r="D212" s="32"/>
      <c r="E212" s="32"/>
      <c r="F212" s="32"/>
      <c r="G212" s="30"/>
      <c r="H212" s="32"/>
      <c r="I212" s="32"/>
      <c r="J212" s="32"/>
      <c r="K212" s="32"/>
      <c r="L212" s="30"/>
      <c r="M212" s="32"/>
      <c r="N212" s="32"/>
      <c r="O212" s="32"/>
      <c r="P212" s="30"/>
      <c r="Q212" s="30"/>
    </row>
    <row r="213" spans="1:17" ht="78.75" customHeight="1" hidden="1">
      <c r="A213" s="279" t="s">
        <v>32</v>
      </c>
      <c r="B213" s="280"/>
      <c r="C213" s="32"/>
      <c r="D213" s="32"/>
      <c r="E213" s="32"/>
      <c r="F213" s="32"/>
      <c r="G213" s="30"/>
      <c r="H213" s="32"/>
      <c r="I213" s="32"/>
      <c r="J213" s="32"/>
      <c r="K213" s="32"/>
      <c r="L213" s="30"/>
      <c r="M213" s="32"/>
      <c r="N213" s="32"/>
      <c r="O213" s="32"/>
      <c r="P213" s="30"/>
      <c r="Q213" s="30"/>
    </row>
    <row r="214" spans="1:17" ht="78.75" customHeight="1" hidden="1">
      <c r="A214" s="279" t="s">
        <v>95</v>
      </c>
      <c r="B214" s="280"/>
      <c r="C214" s="32"/>
      <c r="D214" s="32"/>
      <c r="E214" s="32"/>
      <c r="F214" s="32"/>
      <c r="G214" s="30"/>
      <c r="H214" s="32"/>
      <c r="I214" s="32"/>
      <c r="J214" s="32"/>
      <c r="K214" s="32"/>
      <c r="L214" s="30"/>
      <c r="M214" s="32"/>
      <c r="N214" s="32"/>
      <c r="O214" s="32"/>
      <c r="P214" s="30"/>
      <c r="Q214" s="30"/>
    </row>
    <row r="215" spans="1:17" ht="78.75" customHeight="1" hidden="1">
      <c r="A215" s="279" t="s">
        <v>33</v>
      </c>
      <c r="B215" s="280"/>
      <c r="C215" s="32"/>
      <c r="D215" s="32"/>
      <c r="E215" s="32"/>
      <c r="F215" s="32"/>
      <c r="G215" s="30"/>
      <c r="H215" s="32"/>
      <c r="I215" s="32"/>
      <c r="J215" s="32"/>
      <c r="K215" s="32"/>
      <c r="L215" s="30"/>
      <c r="M215" s="32"/>
      <c r="N215" s="32"/>
      <c r="O215" s="32"/>
      <c r="P215" s="30"/>
      <c r="Q215" s="30"/>
    </row>
    <row r="216" spans="1:17" ht="78.75" customHeight="1" hidden="1">
      <c r="A216" s="279" t="s">
        <v>34</v>
      </c>
      <c r="B216" s="280"/>
      <c r="C216" s="32"/>
      <c r="D216" s="32"/>
      <c r="E216" s="32"/>
      <c r="F216" s="32"/>
      <c r="G216" s="30"/>
      <c r="H216" s="32"/>
      <c r="I216" s="32"/>
      <c r="J216" s="32"/>
      <c r="K216" s="32"/>
      <c r="L216" s="30"/>
      <c r="M216" s="32"/>
      <c r="N216" s="32"/>
      <c r="O216" s="32"/>
      <c r="P216" s="30"/>
      <c r="Q216" s="30"/>
    </row>
    <row r="217" spans="1:17" ht="78.75" customHeight="1" hidden="1">
      <c r="A217" s="279" t="s">
        <v>35</v>
      </c>
      <c r="B217" s="280"/>
      <c r="C217" s="32"/>
      <c r="D217" s="32"/>
      <c r="E217" s="32"/>
      <c r="F217" s="32"/>
      <c r="G217" s="30"/>
      <c r="H217" s="32"/>
      <c r="I217" s="32"/>
      <c r="J217" s="32"/>
      <c r="K217" s="32"/>
      <c r="L217" s="30"/>
      <c r="M217" s="32"/>
      <c r="N217" s="32"/>
      <c r="O217" s="32"/>
      <c r="P217" s="30"/>
      <c r="Q217" s="30"/>
    </row>
    <row r="218" spans="1:17" ht="78.75" customHeight="1" hidden="1">
      <c r="A218" s="279" t="s">
        <v>131</v>
      </c>
      <c r="B218" s="280"/>
      <c r="C218" s="32"/>
      <c r="D218" s="32"/>
      <c r="E218" s="32"/>
      <c r="F218" s="32"/>
      <c r="G218" s="30"/>
      <c r="H218" s="32"/>
      <c r="I218" s="32"/>
      <c r="J218" s="32"/>
      <c r="K218" s="32"/>
      <c r="L218" s="30"/>
      <c r="M218" s="32"/>
      <c r="N218" s="32"/>
      <c r="O218" s="32"/>
      <c r="P218" s="30"/>
      <c r="Q218" s="30"/>
    </row>
    <row r="219" spans="1:17" ht="78.75" customHeight="1" hidden="1">
      <c r="A219" s="279" t="s">
        <v>36</v>
      </c>
      <c r="B219" s="280"/>
      <c r="C219" s="32"/>
      <c r="D219" s="32"/>
      <c r="E219" s="32"/>
      <c r="F219" s="32"/>
      <c r="G219" s="30"/>
      <c r="H219" s="32"/>
      <c r="I219" s="32"/>
      <c r="J219" s="32"/>
      <c r="K219" s="32"/>
      <c r="L219" s="30"/>
      <c r="M219" s="32"/>
      <c r="N219" s="32"/>
      <c r="O219" s="32"/>
      <c r="P219" s="30"/>
      <c r="Q219" s="30"/>
    </row>
    <row r="220" spans="1:17" ht="78.75" customHeight="1" hidden="1">
      <c r="A220" s="279" t="s">
        <v>37</v>
      </c>
      <c r="B220" s="280"/>
      <c r="C220" s="32"/>
      <c r="D220" s="32"/>
      <c r="E220" s="32"/>
      <c r="F220" s="32"/>
      <c r="G220" s="30"/>
      <c r="H220" s="32"/>
      <c r="I220" s="32"/>
      <c r="J220" s="32"/>
      <c r="K220" s="32"/>
      <c r="L220" s="30"/>
      <c r="M220" s="32"/>
      <c r="N220" s="32"/>
      <c r="O220" s="32"/>
      <c r="P220" s="30"/>
      <c r="Q220" s="30"/>
    </row>
    <row r="221" spans="1:17" ht="78.75" customHeight="1" hidden="1">
      <c r="A221" s="279" t="s">
        <v>38</v>
      </c>
      <c r="B221" s="280"/>
      <c r="C221" s="32"/>
      <c r="D221" s="32"/>
      <c r="E221" s="32"/>
      <c r="F221" s="32"/>
      <c r="G221" s="30"/>
      <c r="H221" s="32"/>
      <c r="I221" s="32"/>
      <c r="J221" s="32"/>
      <c r="K221" s="32"/>
      <c r="L221" s="30"/>
      <c r="M221" s="32"/>
      <c r="N221" s="32"/>
      <c r="O221" s="32"/>
      <c r="P221" s="30"/>
      <c r="Q221" s="30"/>
    </row>
    <row r="222" spans="1:17" ht="78.75" customHeight="1" hidden="1">
      <c r="A222" s="279" t="s">
        <v>39</v>
      </c>
      <c r="B222" s="280"/>
      <c r="C222" s="32"/>
      <c r="D222" s="32"/>
      <c r="E222" s="32"/>
      <c r="F222" s="32"/>
      <c r="G222" s="30"/>
      <c r="H222" s="32"/>
      <c r="I222" s="32"/>
      <c r="J222" s="32"/>
      <c r="K222" s="32"/>
      <c r="L222" s="30"/>
      <c r="M222" s="32"/>
      <c r="N222" s="32"/>
      <c r="O222" s="32"/>
      <c r="P222" s="30"/>
      <c r="Q222" s="30"/>
    </row>
    <row r="223" spans="1:17" ht="78.75" customHeight="1" hidden="1">
      <c r="A223" s="279" t="s">
        <v>40</v>
      </c>
      <c r="B223" s="280"/>
      <c r="C223" s="32"/>
      <c r="D223" s="32"/>
      <c r="E223" s="32"/>
      <c r="F223" s="32"/>
      <c r="G223" s="30"/>
      <c r="H223" s="32"/>
      <c r="I223" s="32"/>
      <c r="J223" s="32"/>
      <c r="K223" s="32"/>
      <c r="L223" s="30"/>
      <c r="M223" s="32"/>
      <c r="N223" s="32"/>
      <c r="O223" s="32"/>
      <c r="P223" s="30"/>
      <c r="Q223" s="30"/>
    </row>
    <row r="224" spans="1:17" ht="78.75" customHeight="1" hidden="1">
      <c r="A224" s="279" t="s">
        <v>41</v>
      </c>
      <c r="B224" s="280"/>
      <c r="C224" s="32"/>
      <c r="D224" s="32"/>
      <c r="E224" s="32"/>
      <c r="F224" s="32"/>
      <c r="G224" s="30"/>
      <c r="H224" s="32"/>
      <c r="I224" s="32"/>
      <c r="J224" s="32"/>
      <c r="K224" s="32"/>
      <c r="L224" s="30"/>
      <c r="M224" s="32"/>
      <c r="N224" s="32"/>
      <c r="O224" s="32"/>
      <c r="P224" s="30"/>
      <c r="Q224" s="30"/>
    </row>
    <row r="225" spans="1:17" ht="78.75" customHeight="1" hidden="1">
      <c r="A225" s="279" t="s">
        <v>42</v>
      </c>
      <c r="B225" s="280"/>
      <c r="C225" s="32"/>
      <c r="D225" s="32"/>
      <c r="E225" s="32"/>
      <c r="F225" s="32"/>
      <c r="G225" s="30"/>
      <c r="H225" s="32"/>
      <c r="I225" s="32"/>
      <c r="J225" s="32"/>
      <c r="K225" s="32"/>
      <c r="L225" s="30"/>
      <c r="M225" s="32"/>
      <c r="N225" s="32"/>
      <c r="O225" s="32"/>
      <c r="P225" s="30"/>
      <c r="Q225" s="30"/>
    </row>
    <row r="226" spans="1:17" ht="78.75" customHeight="1" hidden="1">
      <c r="A226" s="279" t="s">
        <v>43</v>
      </c>
      <c r="B226" s="280"/>
      <c r="C226" s="32"/>
      <c r="D226" s="32"/>
      <c r="E226" s="32"/>
      <c r="F226" s="32"/>
      <c r="G226" s="30"/>
      <c r="H226" s="32"/>
      <c r="I226" s="32"/>
      <c r="J226" s="32"/>
      <c r="K226" s="32"/>
      <c r="L226" s="30"/>
      <c r="M226" s="32"/>
      <c r="N226" s="32"/>
      <c r="O226" s="32"/>
      <c r="P226" s="30"/>
      <c r="Q226" s="30"/>
    </row>
    <row r="227" spans="1:17" ht="78.75" customHeight="1" hidden="1">
      <c r="A227" s="279" t="s">
        <v>44</v>
      </c>
      <c r="B227" s="280"/>
      <c r="C227" s="32"/>
      <c r="D227" s="32"/>
      <c r="E227" s="32"/>
      <c r="F227" s="32"/>
      <c r="G227" s="30"/>
      <c r="H227" s="32"/>
      <c r="I227" s="32"/>
      <c r="J227" s="32"/>
      <c r="K227" s="32"/>
      <c r="L227" s="30"/>
      <c r="M227" s="32"/>
      <c r="N227" s="32"/>
      <c r="O227" s="32"/>
      <c r="P227" s="30"/>
      <c r="Q227" s="30"/>
    </row>
    <row r="228" spans="1:17" ht="78.75" customHeight="1" hidden="1">
      <c r="A228" s="279" t="s">
        <v>45</v>
      </c>
      <c r="B228" s="280"/>
      <c r="C228" s="32"/>
      <c r="D228" s="32"/>
      <c r="E228" s="32"/>
      <c r="F228" s="32"/>
      <c r="G228" s="30"/>
      <c r="H228" s="32"/>
      <c r="I228" s="32"/>
      <c r="J228" s="32"/>
      <c r="K228" s="32"/>
      <c r="L228" s="30"/>
      <c r="M228" s="32"/>
      <c r="N228" s="32"/>
      <c r="O228" s="32"/>
      <c r="P228" s="30"/>
      <c r="Q228" s="30"/>
    </row>
    <row r="229" spans="1:17" ht="78.75" customHeight="1" hidden="1">
      <c r="A229" s="279" t="s">
        <v>46</v>
      </c>
      <c r="B229" s="280"/>
      <c r="C229" s="32"/>
      <c r="D229" s="32"/>
      <c r="E229" s="32"/>
      <c r="F229" s="32"/>
      <c r="G229" s="30"/>
      <c r="H229" s="32"/>
      <c r="I229" s="32"/>
      <c r="J229" s="32"/>
      <c r="K229" s="32"/>
      <c r="L229" s="30"/>
      <c r="M229" s="32"/>
      <c r="N229" s="32"/>
      <c r="O229" s="32"/>
      <c r="P229" s="30"/>
      <c r="Q229" s="30"/>
    </row>
    <row r="230" spans="1:17" ht="78.75" customHeight="1" hidden="1">
      <c r="A230" s="279" t="s">
        <v>47</v>
      </c>
      <c r="B230" s="280"/>
      <c r="C230" s="32"/>
      <c r="D230" s="32"/>
      <c r="E230" s="32"/>
      <c r="F230" s="32"/>
      <c r="G230" s="30"/>
      <c r="H230" s="32"/>
      <c r="I230" s="32"/>
      <c r="J230" s="32"/>
      <c r="K230" s="32"/>
      <c r="L230" s="30"/>
      <c r="M230" s="32"/>
      <c r="N230" s="32"/>
      <c r="O230" s="32"/>
      <c r="P230" s="30"/>
      <c r="Q230" s="30"/>
    </row>
    <row r="231" spans="1:17" ht="78.75" customHeight="1" hidden="1">
      <c r="A231" s="279" t="s">
        <v>48</v>
      </c>
      <c r="B231" s="280"/>
      <c r="C231" s="32"/>
      <c r="D231" s="32"/>
      <c r="E231" s="32"/>
      <c r="F231" s="32"/>
      <c r="G231" s="30"/>
      <c r="H231" s="32"/>
      <c r="I231" s="32"/>
      <c r="J231" s="32"/>
      <c r="K231" s="32"/>
      <c r="L231" s="30"/>
      <c r="M231" s="32"/>
      <c r="N231" s="32"/>
      <c r="O231" s="32"/>
      <c r="P231" s="30"/>
      <c r="Q231" s="30"/>
    </row>
    <row r="232" spans="1:17" ht="78.75" customHeight="1" hidden="1">
      <c r="A232" s="279" t="s">
        <v>130</v>
      </c>
      <c r="B232" s="280"/>
      <c r="C232" s="32"/>
      <c r="D232" s="32"/>
      <c r="E232" s="32"/>
      <c r="F232" s="32"/>
      <c r="G232" s="30"/>
      <c r="H232" s="32"/>
      <c r="I232" s="32"/>
      <c r="J232" s="32"/>
      <c r="K232" s="32"/>
      <c r="L232" s="30"/>
      <c r="M232" s="32"/>
      <c r="N232" s="32"/>
      <c r="O232" s="32"/>
      <c r="P232" s="30"/>
      <c r="Q232" s="30"/>
    </row>
    <row r="233" spans="1:17" ht="78.75" customHeight="1" hidden="1">
      <c r="A233" s="279" t="s">
        <v>49</v>
      </c>
      <c r="B233" s="280"/>
      <c r="C233" s="32"/>
      <c r="D233" s="32"/>
      <c r="E233" s="32"/>
      <c r="F233" s="32"/>
      <c r="G233" s="30"/>
      <c r="H233" s="32"/>
      <c r="I233" s="32"/>
      <c r="J233" s="32"/>
      <c r="K233" s="32"/>
      <c r="L233" s="30"/>
      <c r="M233" s="32"/>
      <c r="N233" s="32"/>
      <c r="O233" s="32"/>
      <c r="P233" s="30"/>
      <c r="Q233" s="30"/>
    </row>
    <row r="234" spans="1:17" ht="78.75" customHeight="1" hidden="1">
      <c r="A234" s="279" t="s">
        <v>50</v>
      </c>
      <c r="B234" s="280"/>
      <c r="C234" s="32"/>
      <c r="D234" s="32"/>
      <c r="E234" s="32"/>
      <c r="F234" s="32"/>
      <c r="G234" s="30"/>
      <c r="H234" s="32"/>
      <c r="I234" s="32"/>
      <c r="J234" s="32"/>
      <c r="K234" s="32"/>
      <c r="L234" s="30"/>
      <c r="M234" s="32"/>
      <c r="N234" s="32"/>
      <c r="O234" s="32"/>
      <c r="P234" s="30"/>
      <c r="Q234" s="30"/>
    </row>
    <row r="235" spans="1:17" ht="78.75" customHeight="1" hidden="1">
      <c r="A235" s="279" t="s">
        <v>51</v>
      </c>
      <c r="B235" s="280"/>
      <c r="C235" s="32"/>
      <c r="D235" s="32"/>
      <c r="E235" s="32"/>
      <c r="F235" s="32"/>
      <c r="G235" s="30"/>
      <c r="H235" s="32"/>
      <c r="I235" s="32"/>
      <c r="J235" s="32"/>
      <c r="K235" s="32"/>
      <c r="L235" s="30"/>
      <c r="M235" s="32"/>
      <c r="N235" s="32"/>
      <c r="O235" s="32"/>
      <c r="P235" s="30"/>
      <c r="Q235" s="30"/>
    </row>
    <row r="236" spans="1:17" ht="78.75" customHeight="1" hidden="1">
      <c r="A236" s="279" t="s">
        <v>52</v>
      </c>
      <c r="B236" s="280"/>
      <c r="C236" s="32"/>
      <c r="D236" s="32"/>
      <c r="E236" s="32"/>
      <c r="F236" s="32"/>
      <c r="G236" s="30"/>
      <c r="H236" s="32"/>
      <c r="I236" s="32"/>
      <c r="J236" s="32"/>
      <c r="K236" s="32"/>
      <c r="L236" s="30"/>
      <c r="M236" s="32"/>
      <c r="N236" s="32"/>
      <c r="O236" s="32"/>
      <c r="P236" s="30"/>
      <c r="Q236" s="30"/>
    </row>
    <row r="237" spans="1:17" ht="78.75" customHeight="1" hidden="1">
      <c r="A237" s="279" t="s">
        <v>53</v>
      </c>
      <c r="B237" s="280"/>
      <c r="C237" s="32"/>
      <c r="D237" s="32"/>
      <c r="E237" s="32"/>
      <c r="F237" s="32"/>
      <c r="G237" s="30"/>
      <c r="H237" s="32"/>
      <c r="I237" s="32"/>
      <c r="J237" s="32"/>
      <c r="K237" s="32"/>
      <c r="L237" s="30"/>
      <c r="M237" s="32"/>
      <c r="N237" s="32"/>
      <c r="O237" s="32"/>
      <c r="P237" s="30"/>
      <c r="Q237" s="30"/>
    </row>
    <row r="238" spans="1:17" ht="78.75" customHeight="1" hidden="1">
      <c r="A238" s="279" t="s">
        <v>54</v>
      </c>
      <c r="B238" s="280"/>
      <c r="C238" s="32"/>
      <c r="D238" s="32"/>
      <c r="E238" s="32"/>
      <c r="F238" s="32"/>
      <c r="G238" s="30"/>
      <c r="H238" s="32"/>
      <c r="I238" s="32"/>
      <c r="J238" s="32"/>
      <c r="K238" s="32"/>
      <c r="L238" s="30"/>
      <c r="M238" s="32"/>
      <c r="N238" s="32"/>
      <c r="O238" s="32"/>
      <c r="P238" s="30"/>
      <c r="Q238" s="30"/>
    </row>
    <row r="239" spans="1:17" ht="78.75" customHeight="1" hidden="1">
      <c r="A239" s="279" t="s">
        <v>55</v>
      </c>
      <c r="B239" s="280"/>
      <c r="C239" s="32"/>
      <c r="D239" s="32"/>
      <c r="E239" s="32"/>
      <c r="F239" s="32"/>
      <c r="G239" s="30"/>
      <c r="H239" s="32"/>
      <c r="I239" s="32"/>
      <c r="J239" s="32"/>
      <c r="K239" s="32"/>
      <c r="L239" s="30"/>
      <c r="M239" s="32"/>
      <c r="N239" s="32"/>
      <c r="O239" s="32"/>
      <c r="P239" s="30"/>
      <c r="Q239" s="30"/>
    </row>
    <row r="240" spans="1:17" ht="78.75" customHeight="1" hidden="1">
      <c r="A240" s="279" t="s">
        <v>56</v>
      </c>
      <c r="B240" s="280"/>
      <c r="C240" s="32"/>
      <c r="D240" s="32"/>
      <c r="E240" s="32"/>
      <c r="F240" s="32"/>
      <c r="G240" s="30"/>
      <c r="H240" s="32"/>
      <c r="I240" s="32"/>
      <c r="J240" s="32"/>
      <c r="K240" s="32"/>
      <c r="L240" s="30"/>
      <c r="M240" s="32"/>
      <c r="N240" s="32"/>
      <c r="O240" s="32"/>
      <c r="P240" s="30"/>
      <c r="Q240" s="30"/>
    </row>
    <row r="241" spans="1:17" ht="78.75" customHeight="1" hidden="1">
      <c r="A241" s="279" t="s">
        <v>57</v>
      </c>
      <c r="B241" s="280"/>
      <c r="C241" s="32"/>
      <c r="D241" s="32"/>
      <c r="E241" s="32"/>
      <c r="F241" s="32"/>
      <c r="G241" s="30"/>
      <c r="H241" s="32"/>
      <c r="I241" s="32"/>
      <c r="J241" s="32"/>
      <c r="K241" s="32"/>
      <c r="L241" s="30"/>
      <c r="M241" s="32"/>
      <c r="N241" s="32"/>
      <c r="O241" s="32"/>
      <c r="P241" s="30"/>
      <c r="Q241" s="30"/>
    </row>
    <row r="242" spans="1:17" ht="78.75" customHeight="1" hidden="1">
      <c r="A242" s="279" t="s">
        <v>58</v>
      </c>
      <c r="B242" s="280"/>
      <c r="C242" s="32"/>
      <c r="D242" s="32"/>
      <c r="E242" s="32"/>
      <c r="F242" s="32"/>
      <c r="G242" s="30"/>
      <c r="H242" s="32"/>
      <c r="I242" s="32"/>
      <c r="J242" s="32"/>
      <c r="K242" s="32"/>
      <c r="L242" s="30"/>
      <c r="M242" s="32"/>
      <c r="N242" s="32"/>
      <c r="O242" s="32"/>
      <c r="P242" s="30"/>
      <c r="Q242" s="30"/>
    </row>
    <row r="243" spans="1:17" ht="78.75" customHeight="1" hidden="1">
      <c r="A243" s="279" t="s">
        <v>59</v>
      </c>
      <c r="B243" s="280"/>
      <c r="C243" s="32"/>
      <c r="D243" s="32"/>
      <c r="E243" s="32"/>
      <c r="F243" s="32"/>
      <c r="G243" s="30"/>
      <c r="H243" s="32"/>
      <c r="I243" s="32"/>
      <c r="J243" s="32"/>
      <c r="K243" s="32"/>
      <c r="L243" s="30"/>
      <c r="M243" s="32"/>
      <c r="N243" s="32"/>
      <c r="O243" s="32"/>
      <c r="P243" s="30"/>
      <c r="Q243" s="30"/>
    </row>
    <row r="244" spans="1:17" ht="78.75" customHeight="1" hidden="1">
      <c r="A244" s="279" t="s">
        <v>60</v>
      </c>
      <c r="B244" s="280"/>
      <c r="C244" s="32"/>
      <c r="D244" s="32"/>
      <c r="E244" s="32"/>
      <c r="F244" s="32"/>
      <c r="G244" s="30"/>
      <c r="H244" s="32"/>
      <c r="I244" s="32"/>
      <c r="J244" s="32"/>
      <c r="K244" s="32"/>
      <c r="L244" s="30"/>
      <c r="M244" s="32"/>
      <c r="N244" s="32"/>
      <c r="O244" s="32"/>
      <c r="P244" s="30"/>
      <c r="Q244" s="30"/>
    </row>
    <row r="245" spans="1:17" ht="78.75" customHeight="1" hidden="1">
      <c r="A245" s="279" t="s">
        <v>61</v>
      </c>
      <c r="B245" s="280"/>
      <c r="C245" s="32"/>
      <c r="D245" s="32"/>
      <c r="E245" s="32"/>
      <c r="F245" s="32"/>
      <c r="G245" s="30"/>
      <c r="H245" s="32"/>
      <c r="I245" s="32"/>
      <c r="J245" s="32"/>
      <c r="K245" s="32"/>
      <c r="L245" s="30"/>
      <c r="M245" s="32"/>
      <c r="N245" s="32"/>
      <c r="O245" s="32"/>
      <c r="P245" s="30"/>
      <c r="Q245" s="30"/>
    </row>
    <row r="246" spans="1:17" ht="78.75" customHeight="1" hidden="1">
      <c r="A246" s="279" t="s">
        <v>62</v>
      </c>
      <c r="B246" s="280"/>
      <c r="C246" s="32"/>
      <c r="D246" s="32"/>
      <c r="E246" s="32"/>
      <c r="F246" s="32"/>
      <c r="G246" s="30"/>
      <c r="H246" s="32"/>
      <c r="I246" s="32"/>
      <c r="J246" s="32"/>
      <c r="K246" s="32"/>
      <c r="L246" s="30"/>
      <c r="M246" s="32"/>
      <c r="N246" s="32"/>
      <c r="O246" s="32"/>
      <c r="P246" s="30"/>
      <c r="Q246" s="30"/>
    </row>
    <row r="247" spans="1:17" ht="78.75" customHeight="1" hidden="1">
      <c r="A247" s="279" t="s">
        <v>116</v>
      </c>
      <c r="B247" s="280"/>
      <c r="C247" s="32"/>
      <c r="D247" s="32"/>
      <c r="E247" s="32"/>
      <c r="F247" s="32"/>
      <c r="G247" s="30"/>
      <c r="H247" s="32"/>
      <c r="I247" s="32"/>
      <c r="J247" s="32"/>
      <c r="K247" s="32"/>
      <c r="L247" s="30"/>
      <c r="M247" s="32"/>
      <c r="N247" s="32"/>
      <c r="O247" s="32"/>
      <c r="P247" s="30"/>
      <c r="Q247" s="30"/>
    </row>
    <row r="248" spans="1:17" ht="78.75" customHeight="1" hidden="1">
      <c r="A248" s="279" t="s">
        <v>63</v>
      </c>
      <c r="B248" s="280"/>
      <c r="C248" s="32"/>
      <c r="D248" s="32"/>
      <c r="E248" s="32"/>
      <c r="F248" s="32"/>
      <c r="G248" s="30"/>
      <c r="H248" s="32"/>
      <c r="I248" s="32"/>
      <c r="J248" s="32"/>
      <c r="K248" s="32"/>
      <c r="L248" s="30"/>
      <c r="M248" s="32"/>
      <c r="N248" s="32"/>
      <c r="O248" s="32"/>
      <c r="P248" s="30"/>
      <c r="Q248" s="30"/>
    </row>
    <row r="249" spans="1:17" ht="78.75" customHeight="1" hidden="1">
      <c r="A249" s="279" t="s">
        <v>64</v>
      </c>
      <c r="B249" s="280"/>
      <c r="C249" s="32"/>
      <c r="D249" s="32"/>
      <c r="E249" s="32"/>
      <c r="F249" s="32"/>
      <c r="G249" s="30"/>
      <c r="H249" s="32"/>
      <c r="I249" s="32"/>
      <c r="J249" s="32"/>
      <c r="K249" s="32"/>
      <c r="L249" s="30"/>
      <c r="M249" s="32"/>
      <c r="N249" s="32"/>
      <c r="O249" s="32"/>
      <c r="P249" s="30"/>
      <c r="Q249" s="30"/>
    </row>
    <row r="250" spans="1:17" ht="78.75" customHeight="1" hidden="1">
      <c r="A250" s="279" t="s">
        <v>129</v>
      </c>
      <c r="B250" s="280"/>
      <c r="C250" s="32"/>
      <c r="D250" s="32"/>
      <c r="E250" s="32"/>
      <c r="F250" s="32"/>
      <c r="G250" s="30"/>
      <c r="H250" s="32"/>
      <c r="I250" s="32"/>
      <c r="J250" s="32"/>
      <c r="K250" s="32"/>
      <c r="L250" s="30"/>
      <c r="M250" s="32"/>
      <c r="N250" s="32"/>
      <c r="O250" s="32"/>
      <c r="P250" s="30"/>
      <c r="Q250" s="30"/>
    </row>
    <row r="251" spans="1:17" ht="78.75" customHeight="1" hidden="1">
      <c r="A251" s="279" t="s">
        <v>65</v>
      </c>
      <c r="B251" s="280"/>
      <c r="C251" s="32"/>
      <c r="D251" s="32"/>
      <c r="E251" s="32"/>
      <c r="F251" s="32"/>
      <c r="G251" s="30"/>
      <c r="H251" s="32"/>
      <c r="I251" s="32"/>
      <c r="J251" s="32"/>
      <c r="K251" s="32"/>
      <c r="L251" s="30"/>
      <c r="M251" s="32"/>
      <c r="N251" s="32"/>
      <c r="O251" s="32"/>
      <c r="P251" s="30"/>
      <c r="Q251" s="30"/>
    </row>
    <row r="252" spans="1:17" ht="78.75" customHeight="1" hidden="1">
      <c r="A252" s="279" t="s">
        <v>66</v>
      </c>
      <c r="B252" s="280"/>
      <c r="C252" s="32"/>
      <c r="D252" s="32"/>
      <c r="E252" s="32"/>
      <c r="F252" s="32"/>
      <c r="G252" s="30"/>
      <c r="H252" s="32"/>
      <c r="I252" s="32"/>
      <c r="J252" s="32"/>
      <c r="K252" s="32"/>
      <c r="L252" s="30"/>
      <c r="M252" s="32"/>
      <c r="N252" s="32"/>
      <c r="O252" s="32"/>
      <c r="P252" s="30"/>
      <c r="Q252" s="30"/>
    </row>
    <row r="253" spans="1:17" ht="78.75" customHeight="1" hidden="1">
      <c r="A253" s="279" t="s">
        <v>67</v>
      </c>
      <c r="B253" s="280"/>
      <c r="C253" s="32"/>
      <c r="D253" s="32"/>
      <c r="E253" s="32"/>
      <c r="F253" s="32"/>
      <c r="G253" s="30"/>
      <c r="H253" s="32"/>
      <c r="I253" s="32"/>
      <c r="J253" s="32"/>
      <c r="K253" s="32"/>
      <c r="L253" s="30"/>
      <c r="M253" s="32"/>
      <c r="N253" s="32"/>
      <c r="O253" s="32"/>
      <c r="P253" s="30"/>
      <c r="Q253" s="30"/>
    </row>
    <row r="254" spans="1:17" ht="78.75" customHeight="1" hidden="1">
      <c r="A254" s="279" t="s">
        <v>118</v>
      </c>
      <c r="B254" s="280"/>
      <c r="C254" s="32"/>
      <c r="D254" s="32"/>
      <c r="E254" s="32"/>
      <c r="F254" s="32"/>
      <c r="G254" s="30"/>
      <c r="H254" s="32"/>
      <c r="I254" s="32"/>
      <c r="J254" s="32"/>
      <c r="K254" s="32"/>
      <c r="L254" s="30"/>
      <c r="M254" s="32"/>
      <c r="N254" s="32"/>
      <c r="O254" s="32"/>
      <c r="P254" s="30"/>
      <c r="Q254" s="30"/>
    </row>
    <row r="255" spans="1:17" ht="78.75" customHeight="1" hidden="1">
      <c r="A255" s="279" t="s">
        <v>117</v>
      </c>
      <c r="B255" s="280"/>
      <c r="C255" s="34"/>
      <c r="D255" s="34"/>
      <c r="E255" s="34"/>
      <c r="F255" s="34"/>
      <c r="G255" s="30"/>
      <c r="H255" s="32"/>
      <c r="I255" s="32"/>
      <c r="J255" s="32"/>
      <c r="K255" s="32"/>
      <c r="L255" s="30"/>
      <c r="M255" s="32"/>
      <c r="N255" s="32"/>
      <c r="O255" s="32"/>
      <c r="P255" s="30"/>
      <c r="Q255" s="30"/>
    </row>
    <row r="256" spans="1:17" ht="78.75" customHeight="1" hidden="1">
      <c r="A256" s="279" t="s">
        <v>121</v>
      </c>
      <c r="B256" s="280"/>
      <c r="C256" s="34"/>
      <c r="D256" s="34"/>
      <c r="E256" s="34"/>
      <c r="F256" s="34"/>
      <c r="G256" s="30"/>
      <c r="H256" s="32"/>
      <c r="I256" s="32"/>
      <c r="J256" s="32"/>
      <c r="K256" s="32"/>
      <c r="L256" s="30"/>
      <c r="M256" s="32"/>
      <c r="N256" s="32"/>
      <c r="O256" s="32"/>
      <c r="P256" s="30"/>
      <c r="Q256" s="30"/>
    </row>
    <row r="257" spans="1:17" ht="78.75" customHeight="1" hidden="1">
      <c r="A257" s="285" t="s">
        <v>69</v>
      </c>
      <c r="B257" s="286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4.25">
      <c r="A258" s="277" t="s">
        <v>170</v>
      </c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</row>
    <row r="259" spans="1:17" ht="45" customHeight="1">
      <c r="A259" s="265" t="s">
        <v>5</v>
      </c>
      <c r="B259" s="266"/>
      <c r="C259" s="36">
        <v>2</v>
      </c>
      <c r="D259" s="36">
        <v>0</v>
      </c>
      <c r="E259" s="36">
        <v>282</v>
      </c>
      <c r="F259" s="36">
        <v>0</v>
      </c>
      <c r="G259" s="37">
        <f>SUM(C259:F259)</f>
        <v>284</v>
      </c>
      <c r="H259" s="36">
        <v>1</v>
      </c>
      <c r="I259" s="36">
        <v>0</v>
      </c>
      <c r="J259" s="36">
        <v>277</v>
      </c>
      <c r="K259" s="36">
        <v>0</v>
      </c>
      <c r="L259" s="37">
        <f aca="true" t="shared" si="9" ref="L259:L275">SUM(H259:K259)</f>
        <v>278</v>
      </c>
      <c r="M259" s="36">
        <v>0</v>
      </c>
      <c r="N259" s="36">
        <v>0</v>
      </c>
      <c r="O259" s="36">
        <v>549</v>
      </c>
      <c r="P259" s="37">
        <f>M259+N259+O259</f>
        <v>549</v>
      </c>
      <c r="Q259" s="37">
        <f>P259+L259+G259</f>
        <v>1111</v>
      </c>
    </row>
    <row r="260" spans="1:17" ht="45" customHeight="1">
      <c r="A260" s="265" t="s">
        <v>7</v>
      </c>
      <c r="B260" s="266"/>
      <c r="C260" s="36">
        <v>0</v>
      </c>
      <c r="D260" s="36">
        <v>0</v>
      </c>
      <c r="E260" s="36">
        <v>458</v>
      </c>
      <c r="F260" s="36">
        <v>4</v>
      </c>
      <c r="G260" s="37">
        <f aca="true" t="shared" si="10" ref="G260:G323">SUM(C260:F260)</f>
        <v>462</v>
      </c>
      <c r="H260" s="36">
        <v>0</v>
      </c>
      <c r="I260" s="36">
        <v>0</v>
      </c>
      <c r="J260" s="36">
        <v>463</v>
      </c>
      <c r="K260" s="36">
        <v>7</v>
      </c>
      <c r="L260" s="37">
        <f t="shared" si="9"/>
        <v>470</v>
      </c>
      <c r="M260" s="36">
        <v>0</v>
      </c>
      <c r="N260" s="36">
        <v>0</v>
      </c>
      <c r="O260" s="36">
        <v>94</v>
      </c>
      <c r="P260" s="37">
        <f aca="true" t="shared" si="11" ref="P260:P323">M260+N260+O260</f>
        <v>94</v>
      </c>
      <c r="Q260" s="37">
        <f aca="true" t="shared" si="12" ref="Q260:Q323">P260+L260+G260</f>
        <v>1026</v>
      </c>
    </row>
    <row r="261" spans="1:17" ht="45" customHeight="1">
      <c r="A261" s="265" t="s">
        <v>128</v>
      </c>
      <c r="B261" s="266"/>
      <c r="C261" s="36">
        <v>8</v>
      </c>
      <c r="D261" s="36">
        <v>2</v>
      </c>
      <c r="E261" s="36">
        <v>209</v>
      </c>
      <c r="F261" s="36">
        <v>2</v>
      </c>
      <c r="G261" s="37">
        <f t="shared" si="10"/>
        <v>221</v>
      </c>
      <c r="H261" s="36">
        <v>8</v>
      </c>
      <c r="I261" s="36">
        <v>1</v>
      </c>
      <c r="J261" s="36">
        <v>226</v>
      </c>
      <c r="K261" s="36">
        <v>2</v>
      </c>
      <c r="L261" s="37">
        <f t="shared" si="9"/>
        <v>237</v>
      </c>
      <c r="M261" s="36">
        <v>0</v>
      </c>
      <c r="N261" s="36">
        <v>0</v>
      </c>
      <c r="O261" s="36">
        <v>34</v>
      </c>
      <c r="P261" s="37">
        <f t="shared" si="11"/>
        <v>34</v>
      </c>
      <c r="Q261" s="37">
        <f t="shared" si="12"/>
        <v>492</v>
      </c>
    </row>
    <row r="262" spans="1:17" ht="45" customHeight="1">
      <c r="A262" s="265" t="s">
        <v>199</v>
      </c>
      <c r="B262" s="266"/>
      <c r="C262" s="36">
        <v>10</v>
      </c>
      <c r="D262" s="36">
        <v>2</v>
      </c>
      <c r="E262" s="36">
        <v>172</v>
      </c>
      <c r="F262" s="36">
        <v>0</v>
      </c>
      <c r="G262" s="37">
        <f t="shared" si="10"/>
        <v>184</v>
      </c>
      <c r="H262" s="36">
        <v>17</v>
      </c>
      <c r="I262" s="36">
        <v>1</v>
      </c>
      <c r="J262" s="36">
        <v>193</v>
      </c>
      <c r="K262" s="36">
        <v>3</v>
      </c>
      <c r="L262" s="37">
        <f t="shared" si="9"/>
        <v>214</v>
      </c>
      <c r="M262" s="36">
        <v>0</v>
      </c>
      <c r="N262" s="36">
        <v>0</v>
      </c>
      <c r="O262" s="36">
        <v>46</v>
      </c>
      <c r="P262" s="37">
        <f t="shared" si="11"/>
        <v>46</v>
      </c>
      <c r="Q262" s="37">
        <f t="shared" si="12"/>
        <v>444</v>
      </c>
    </row>
    <row r="263" spans="1:17" ht="45" customHeight="1">
      <c r="A263" s="265" t="s">
        <v>10</v>
      </c>
      <c r="B263" s="266"/>
      <c r="C263" s="36">
        <v>7</v>
      </c>
      <c r="D263" s="36">
        <v>0</v>
      </c>
      <c r="E263" s="36">
        <v>409</v>
      </c>
      <c r="F263" s="36">
        <v>1</v>
      </c>
      <c r="G263" s="37">
        <f t="shared" si="10"/>
        <v>417</v>
      </c>
      <c r="H263" s="36">
        <v>5</v>
      </c>
      <c r="I263" s="36">
        <v>0</v>
      </c>
      <c r="J263" s="36">
        <v>401</v>
      </c>
      <c r="K263" s="36">
        <v>3</v>
      </c>
      <c r="L263" s="37">
        <f t="shared" si="9"/>
        <v>409</v>
      </c>
      <c r="M263" s="36">
        <v>0</v>
      </c>
      <c r="N263" s="36">
        <v>1</v>
      </c>
      <c r="O263" s="36">
        <v>49</v>
      </c>
      <c r="P263" s="37">
        <f t="shared" si="11"/>
        <v>50</v>
      </c>
      <c r="Q263" s="37">
        <f t="shared" si="12"/>
        <v>876</v>
      </c>
    </row>
    <row r="264" spans="1:17" ht="45" customHeight="1">
      <c r="A264" s="265" t="s">
        <v>11</v>
      </c>
      <c r="B264" s="266"/>
      <c r="C264" s="36">
        <v>8</v>
      </c>
      <c r="D264" s="36">
        <v>1</v>
      </c>
      <c r="E264" s="36">
        <v>307</v>
      </c>
      <c r="F264" s="36">
        <v>1</v>
      </c>
      <c r="G264" s="37">
        <f t="shared" si="10"/>
        <v>317</v>
      </c>
      <c r="H264" s="36">
        <v>20</v>
      </c>
      <c r="I264" s="36">
        <v>5</v>
      </c>
      <c r="J264" s="36">
        <v>305</v>
      </c>
      <c r="K264" s="36">
        <v>2</v>
      </c>
      <c r="L264" s="37">
        <f t="shared" si="9"/>
        <v>332</v>
      </c>
      <c r="M264" s="36">
        <v>0</v>
      </c>
      <c r="N264" s="36">
        <v>0</v>
      </c>
      <c r="O264" s="36">
        <v>30</v>
      </c>
      <c r="P264" s="37">
        <f t="shared" si="11"/>
        <v>30</v>
      </c>
      <c r="Q264" s="37">
        <f t="shared" si="12"/>
        <v>679</v>
      </c>
    </row>
    <row r="265" spans="1:17" ht="45" customHeight="1">
      <c r="A265" s="276" t="s">
        <v>12</v>
      </c>
      <c r="B265" s="273"/>
      <c r="C265" s="36">
        <v>41</v>
      </c>
      <c r="D265" s="36">
        <v>3</v>
      </c>
      <c r="E265" s="36">
        <v>228</v>
      </c>
      <c r="F265" s="36">
        <v>1</v>
      </c>
      <c r="G265" s="37">
        <f t="shared" si="10"/>
        <v>273</v>
      </c>
      <c r="H265" s="36">
        <v>5</v>
      </c>
      <c r="I265" s="36">
        <v>2</v>
      </c>
      <c r="J265" s="36">
        <v>275</v>
      </c>
      <c r="K265" s="36">
        <v>5</v>
      </c>
      <c r="L265" s="37">
        <f t="shared" si="9"/>
        <v>287</v>
      </c>
      <c r="M265" s="36">
        <v>39</v>
      </c>
      <c r="N265" s="36">
        <v>1</v>
      </c>
      <c r="O265" s="36">
        <v>0</v>
      </c>
      <c r="P265" s="37">
        <f t="shared" si="11"/>
        <v>40</v>
      </c>
      <c r="Q265" s="37">
        <f t="shared" si="12"/>
        <v>600</v>
      </c>
    </row>
    <row r="266" spans="1:17" ht="45" customHeight="1">
      <c r="A266" s="276" t="s">
        <v>96</v>
      </c>
      <c r="B266" s="273"/>
      <c r="C266" s="36">
        <v>10</v>
      </c>
      <c r="D266" s="36">
        <v>0</v>
      </c>
      <c r="E266" s="36">
        <v>175</v>
      </c>
      <c r="F266" s="36">
        <v>0</v>
      </c>
      <c r="G266" s="37">
        <f t="shared" si="10"/>
        <v>185</v>
      </c>
      <c r="H266" s="36">
        <v>16</v>
      </c>
      <c r="I266" s="36">
        <v>2</v>
      </c>
      <c r="J266" s="36">
        <v>203</v>
      </c>
      <c r="K266" s="36">
        <v>1</v>
      </c>
      <c r="L266" s="37">
        <f t="shared" si="9"/>
        <v>222</v>
      </c>
      <c r="M266" s="36">
        <v>29</v>
      </c>
      <c r="N266" s="36">
        <v>0</v>
      </c>
      <c r="O266" s="36">
        <v>0</v>
      </c>
      <c r="P266" s="37">
        <f t="shared" si="11"/>
        <v>29</v>
      </c>
      <c r="Q266" s="37">
        <f t="shared" si="12"/>
        <v>436</v>
      </c>
    </row>
    <row r="267" spans="1:17" ht="45" customHeight="1">
      <c r="A267" s="265" t="s">
        <v>114</v>
      </c>
      <c r="B267" s="266"/>
      <c r="C267" s="36">
        <v>8</v>
      </c>
      <c r="D267" s="36">
        <v>0</v>
      </c>
      <c r="E267" s="36">
        <v>448</v>
      </c>
      <c r="F267" s="36">
        <v>1</v>
      </c>
      <c r="G267" s="37">
        <f t="shared" si="10"/>
        <v>457</v>
      </c>
      <c r="H267" s="36">
        <v>8</v>
      </c>
      <c r="I267" s="36">
        <v>6</v>
      </c>
      <c r="J267" s="36">
        <v>416</v>
      </c>
      <c r="K267" s="36">
        <v>3</v>
      </c>
      <c r="L267" s="37">
        <f t="shared" si="9"/>
        <v>433</v>
      </c>
      <c r="M267" s="36">
        <v>0</v>
      </c>
      <c r="N267" s="36">
        <v>0</v>
      </c>
      <c r="O267" s="36">
        <v>60</v>
      </c>
      <c r="P267" s="37">
        <f t="shared" si="11"/>
        <v>60</v>
      </c>
      <c r="Q267" s="37">
        <f t="shared" si="12"/>
        <v>950</v>
      </c>
    </row>
    <row r="268" spans="1:17" ht="45" customHeight="1">
      <c r="A268" s="265" t="s">
        <v>13</v>
      </c>
      <c r="B268" s="266"/>
      <c r="C268" s="36">
        <v>9</v>
      </c>
      <c r="D268" s="36">
        <v>0</v>
      </c>
      <c r="E268" s="36">
        <v>204</v>
      </c>
      <c r="F268" s="36">
        <v>4</v>
      </c>
      <c r="G268" s="37">
        <f t="shared" si="10"/>
        <v>217</v>
      </c>
      <c r="H268" s="36">
        <v>3</v>
      </c>
      <c r="I268" s="36">
        <v>0</v>
      </c>
      <c r="J268" s="36">
        <v>175</v>
      </c>
      <c r="K268" s="36">
        <v>4</v>
      </c>
      <c r="L268" s="37">
        <f t="shared" si="9"/>
        <v>182</v>
      </c>
      <c r="M268" s="36">
        <v>0</v>
      </c>
      <c r="N268" s="36">
        <v>0</v>
      </c>
      <c r="O268" s="36">
        <v>19</v>
      </c>
      <c r="P268" s="37">
        <f t="shared" si="11"/>
        <v>19</v>
      </c>
      <c r="Q268" s="37">
        <f t="shared" si="12"/>
        <v>418</v>
      </c>
    </row>
    <row r="269" spans="1:17" ht="45" customHeight="1">
      <c r="A269" s="265" t="s">
        <v>162</v>
      </c>
      <c r="B269" s="266"/>
      <c r="C269" s="36">
        <v>3</v>
      </c>
      <c r="D269" s="36">
        <v>0</v>
      </c>
      <c r="E269" s="36">
        <v>387</v>
      </c>
      <c r="F269" s="36">
        <v>2</v>
      </c>
      <c r="G269" s="37">
        <f t="shared" si="10"/>
        <v>392</v>
      </c>
      <c r="H269" s="36">
        <v>1</v>
      </c>
      <c r="I269" s="36">
        <v>0</v>
      </c>
      <c r="J269" s="36">
        <v>358</v>
      </c>
      <c r="K269" s="36">
        <v>1</v>
      </c>
      <c r="L269" s="37">
        <f t="shared" si="9"/>
        <v>360</v>
      </c>
      <c r="M269" s="36">
        <v>0</v>
      </c>
      <c r="N269" s="36">
        <v>0</v>
      </c>
      <c r="O269" s="36">
        <v>98</v>
      </c>
      <c r="P269" s="37">
        <f t="shared" si="11"/>
        <v>98</v>
      </c>
      <c r="Q269" s="37">
        <f t="shared" si="12"/>
        <v>850</v>
      </c>
    </row>
    <row r="270" spans="1:17" ht="45" customHeight="1">
      <c r="A270" s="265" t="s">
        <v>15</v>
      </c>
      <c r="B270" s="266"/>
      <c r="C270" s="36">
        <v>6</v>
      </c>
      <c r="D270" s="36">
        <v>0</v>
      </c>
      <c r="E270" s="36">
        <v>318</v>
      </c>
      <c r="F270" s="36">
        <v>3</v>
      </c>
      <c r="G270" s="37">
        <f t="shared" si="10"/>
        <v>327</v>
      </c>
      <c r="H270" s="36">
        <v>14</v>
      </c>
      <c r="I270" s="36">
        <v>0</v>
      </c>
      <c r="J270" s="36">
        <v>361</v>
      </c>
      <c r="K270" s="36">
        <v>5</v>
      </c>
      <c r="L270" s="37">
        <f t="shared" si="9"/>
        <v>380</v>
      </c>
      <c r="M270" s="36">
        <v>0</v>
      </c>
      <c r="N270" s="36">
        <v>0</v>
      </c>
      <c r="O270" s="36">
        <v>86</v>
      </c>
      <c r="P270" s="37">
        <f t="shared" si="11"/>
        <v>86</v>
      </c>
      <c r="Q270" s="37">
        <f t="shared" si="12"/>
        <v>793</v>
      </c>
    </row>
    <row r="271" spans="1:17" ht="45" customHeight="1">
      <c r="A271" s="276" t="s">
        <v>16</v>
      </c>
      <c r="B271" s="273"/>
      <c r="C271" s="36">
        <v>3</v>
      </c>
      <c r="D271" s="36">
        <v>0</v>
      </c>
      <c r="E271" s="36">
        <v>374</v>
      </c>
      <c r="F271" s="36">
        <v>1</v>
      </c>
      <c r="G271" s="37">
        <f t="shared" si="10"/>
        <v>378</v>
      </c>
      <c r="H271" s="36">
        <v>1</v>
      </c>
      <c r="I271" s="36">
        <v>2</v>
      </c>
      <c r="J271" s="36">
        <v>433</v>
      </c>
      <c r="K271" s="36">
        <v>5</v>
      </c>
      <c r="L271" s="37">
        <f t="shared" si="9"/>
        <v>441</v>
      </c>
      <c r="M271" s="36">
        <v>0</v>
      </c>
      <c r="N271" s="36">
        <v>0</v>
      </c>
      <c r="O271" s="36">
        <v>84</v>
      </c>
      <c r="P271" s="37">
        <f t="shared" si="11"/>
        <v>84</v>
      </c>
      <c r="Q271" s="37">
        <f t="shared" si="12"/>
        <v>903</v>
      </c>
    </row>
    <row r="272" spans="1:17" ht="45" customHeight="1">
      <c r="A272" s="276" t="s">
        <v>110</v>
      </c>
      <c r="B272" s="273"/>
      <c r="C272" s="36">
        <v>4</v>
      </c>
      <c r="D272" s="36">
        <v>1</v>
      </c>
      <c r="E272" s="36">
        <v>524</v>
      </c>
      <c r="F272" s="36">
        <v>0</v>
      </c>
      <c r="G272" s="37">
        <f t="shared" si="10"/>
        <v>529</v>
      </c>
      <c r="H272" s="36">
        <v>2</v>
      </c>
      <c r="I272" s="36">
        <v>2</v>
      </c>
      <c r="J272" s="36">
        <v>554</v>
      </c>
      <c r="K272" s="36">
        <v>3</v>
      </c>
      <c r="L272" s="37">
        <f t="shared" si="9"/>
        <v>561</v>
      </c>
      <c r="M272" s="36">
        <v>0</v>
      </c>
      <c r="N272" s="36">
        <v>0</v>
      </c>
      <c r="O272" s="36">
        <v>79</v>
      </c>
      <c r="P272" s="37">
        <f t="shared" si="11"/>
        <v>79</v>
      </c>
      <c r="Q272" s="37">
        <f t="shared" si="12"/>
        <v>1169</v>
      </c>
    </row>
    <row r="273" spans="1:17" ht="45" customHeight="1">
      <c r="A273" s="265" t="s">
        <v>18</v>
      </c>
      <c r="B273" s="266"/>
      <c r="C273" s="36">
        <v>4</v>
      </c>
      <c r="D273" s="36">
        <v>1</v>
      </c>
      <c r="E273" s="36">
        <v>274</v>
      </c>
      <c r="F273" s="36">
        <v>1</v>
      </c>
      <c r="G273" s="37">
        <f t="shared" si="10"/>
        <v>280</v>
      </c>
      <c r="H273" s="36">
        <v>3</v>
      </c>
      <c r="I273" s="36">
        <v>0</v>
      </c>
      <c r="J273" s="36">
        <v>358</v>
      </c>
      <c r="K273" s="36">
        <v>3</v>
      </c>
      <c r="L273" s="37">
        <f t="shared" si="9"/>
        <v>364</v>
      </c>
      <c r="M273" s="36">
        <v>0</v>
      </c>
      <c r="N273" s="36">
        <v>0</v>
      </c>
      <c r="O273" s="36">
        <v>52</v>
      </c>
      <c r="P273" s="37">
        <f t="shared" si="11"/>
        <v>52</v>
      </c>
      <c r="Q273" s="37">
        <f t="shared" si="12"/>
        <v>696</v>
      </c>
    </row>
    <row r="274" spans="1:17" ht="45" customHeight="1">
      <c r="A274" s="265" t="s">
        <v>19</v>
      </c>
      <c r="B274" s="266"/>
      <c r="C274" s="36">
        <v>2</v>
      </c>
      <c r="D274" s="36">
        <v>0</v>
      </c>
      <c r="E274" s="36">
        <v>329</v>
      </c>
      <c r="F274" s="36">
        <v>0</v>
      </c>
      <c r="G274" s="37">
        <f t="shared" si="10"/>
        <v>331</v>
      </c>
      <c r="H274" s="36">
        <v>0</v>
      </c>
      <c r="I274" s="36">
        <v>0</v>
      </c>
      <c r="J274" s="36">
        <v>360</v>
      </c>
      <c r="K274" s="36">
        <v>2</v>
      </c>
      <c r="L274" s="37">
        <f t="shared" si="9"/>
        <v>362</v>
      </c>
      <c r="M274" s="36">
        <v>0</v>
      </c>
      <c r="N274" s="36">
        <v>1</v>
      </c>
      <c r="O274" s="36">
        <v>85</v>
      </c>
      <c r="P274" s="37">
        <f t="shared" si="11"/>
        <v>86</v>
      </c>
      <c r="Q274" s="37">
        <f t="shared" si="12"/>
        <v>779</v>
      </c>
    </row>
    <row r="275" spans="1:17" ht="45" customHeight="1">
      <c r="A275" s="265" t="s">
        <v>20</v>
      </c>
      <c r="B275" s="266"/>
      <c r="C275" s="36">
        <v>9</v>
      </c>
      <c r="D275" s="36">
        <v>0</v>
      </c>
      <c r="E275" s="36">
        <v>287</v>
      </c>
      <c r="F275" s="36">
        <v>0</v>
      </c>
      <c r="G275" s="37">
        <f t="shared" si="10"/>
        <v>296</v>
      </c>
      <c r="H275" s="57">
        <v>13</v>
      </c>
      <c r="I275" s="36">
        <v>0</v>
      </c>
      <c r="J275" s="36">
        <v>326</v>
      </c>
      <c r="K275" s="36">
        <v>0</v>
      </c>
      <c r="L275" s="37">
        <f t="shared" si="9"/>
        <v>339</v>
      </c>
      <c r="M275" s="36">
        <v>0</v>
      </c>
      <c r="N275" s="36">
        <v>1</v>
      </c>
      <c r="O275" s="36">
        <v>44</v>
      </c>
      <c r="P275" s="37">
        <f t="shared" si="11"/>
        <v>45</v>
      </c>
      <c r="Q275" s="37">
        <f t="shared" si="12"/>
        <v>680</v>
      </c>
    </row>
    <row r="276" spans="1:17" ht="45" customHeight="1">
      <c r="A276" s="265" t="s">
        <v>21</v>
      </c>
      <c r="B276" s="266"/>
      <c r="C276" s="36">
        <v>1</v>
      </c>
      <c r="D276" s="36">
        <v>2</v>
      </c>
      <c r="E276" s="36">
        <v>168</v>
      </c>
      <c r="F276" s="36">
        <v>1</v>
      </c>
      <c r="G276" s="37">
        <f t="shared" si="10"/>
        <v>172</v>
      </c>
      <c r="H276" s="36">
        <v>4</v>
      </c>
      <c r="I276" s="36">
        <v>3</v>
      </c>
      <c r="J276" s="36">
        <v>220</v>
      </c>
      <c r="K276" s="36">
        <v>1</v>
      </c>
      <c r="L276" s="37">
        <f aca="true" t="shared" si="13" ref="L276:L337">SUM(H276:K276)</f>
        <v>228</v>
      </c>
      <c r="M276" s="36">
        <v>0</v>
      </c>
      <c r="N276" s="36">
        <v>1</v>
      </c>
      <c r="O276" s="36">
        <v>18</v>
      </c>
      <c r="P276" s="37">
        <f t="shared" si="11"/>
        <v>19</v>
      </c>
      <c r="Q276" s="37">
        <f t="shared" si="12"/>
        <v>419</v>
      </c>
    </row>
    <row r="277" spans="1:17" ht="45" customHeight="1">
      <c r="A277" s="265" t="s">
        <v>22</v>
      </c>
      <c r="B277" s="266"/>
      <c r="C277" s="36">
        <v>5</v>
      </c>
      <c r="D277" s="36">
        <v>0</v>
      </c>
      <c r="E277" s="36">
        <v>322</v>
      </c>
      <c r="F277" s="36">
        <v>1</v>
      </c>
      <c r="G277" s="37">
        <f t="shared" si="10"/>
        <v>328</v>
      </c>
      <c r="H277" s="36">
        <v>15</v>
      </c>
      <c r="I277" s="36">
        <v>1</v>
      </c>
      <c r="J277" s="36">
        <v>321</v>
      </c>
      <c r="K277" s="36">
        <v>5</v>
      </c>
      <c r="L277" s="37">
        <f t="shared" si="13"/>
        <v>342</v>
      </c>
      <c r="M277" s="36">
        <v>72</v>
      </c>
      <c r="N277" s="36">
        <v>0</v>
      </c>
      <c r="O277" s="36">
        <v>0</v>
      </c>
      <c r="P277" s="37">
        <f t="shared" si="11"/>
        <v>72</v>
      </c>
      <c r="Q277" s="37">
        <f t="shared" si="12"/>
        <v>742</v>
      </c>
    </row>
    <row r="278" spans="1:17" ht="45" customHeight="1">
      <c r="A278" s="265" t="s">
        <v>23</v>
      </c>
      <c r="B278" s="266"/>
      <c r="C278" s="36">
        <v>3</v>
      </c>
      <c r="D278" s="36">
        <v>0</v>
      </c>
      <c r="E278" s="36">
        <v>208</v>
      </c>
      <c r="F278" s="36">
        <v>2</v>
      </c>
      <c r="G278" s="37">
        <f t="shared" si="10"/>
        <v>213</v>
      </c>
      <c r="H278" s="36">
        <v>2</v>
      </c>
      <c r="I278" s="36">
        <v>0</v>
      </c>
      <c r="J278" s="36">
        <v>206</v>
      </c>
      <c r="K278" s="36">
        <v>8</v>
      </c>
      <c r="L278" s="37">
        <f t="shared" si="13"/>
        <v>216</v>
      </c>
      <c r="M278" s="36">
        <v>19</v>
      </c>
      <c r="N278" s="36">
        <v>0</v>
      </c>
      <c r="O278" s="36">
        <v>0</v>
      </c>
      <c r="P278" s="37">
        <f t="shared" si="11"/>
        <v>19</v>
      </c>
      <c r="Q278" s="37">
        <f t="shared" si="12"/>
        <v>448</v>
      </c>
    </row>
    <row r="279" spans="1:17" ht="45" customHeight="1">
      <c r="A279" s="265" t="s">
        <v>164</v>
      </c>
      <c r="B279" s="266"/>
      <c r="C279" s="36">
        <v>4</v>
      </c>
      <c r="D279" s="36">
        <v>0</v>
      </c>
      <c r="E279" s="36">
        <v>489</v>
      </c>
      <c r="F279" s="36">
        <v>3</v>
      </c>
      <c r="G279" s="37">
        <f t="shared" si="10"/>
        <v>496</v>
      </c>
      <c r="H279" s="36">
        <v>0</v>
      </c>
      <c r="I279" s="36">
        <v>1</v>
      </c>
      <c r="J279" s="36">
        <v>496</v>
      </c>
      <c r="K279" s="36">
        <v>3</v>
      </c>
      <c r="L279" s="37">
        <f t="shared" si="13"/>
        <v>500</v>
      </c>
      <c r="M279" s="36">
        <v>0</v>
      </c>
      <c r="N279" s="36">
        <v>0</v>
      </c>
      <c r="O279" s="36">
        <v>69</v>
      </c>
      <c r="P279" s="37">
        <f t="shared" si="11"/>
        <v>69</v>
      </c>
      <c r="Q279" s="37">
        <f t="shared" si="12"/>
        <v>1065</v>
      </c>
    </row>
    <row r="280" spans="1:17" ht="45" customHeight="1">
      <c r="A280" s="265" t="s">
        <v>24</v>
      </c>
      <c r="B280" s="266"/>
      <c r="C280" s="36">
        <v>0</v>
      </c>
      <c r="D280" s="36">
        <v>0</v>
      </c>
      <c r="E280" s="36">
        <v>373</v>
      </c>
      <c r="F280" s="36">
        <v>0</v>
      </c>
      <c r="G280" s="37">
        <f t="shared" si="10"/>
        <v>373</v>
      </c>
      <c r="H280" s="36">
        <v>1</v>
      </c>
      <c r="I280" s="36">
        <v>0</v>
      </c>
      <c r="J280" s="36">
        <v>406</v>
      </c>
      <c r="K280" s="36">
        <v>2</v>
      </c>
      <c r="L280" s="37">
        <f t="shared" si="13"/>
        <v>409</v>
      </c>
      <c r="M280" s="36">
        <v>34</v>
      </c>
      <c r="N280" s="36">
        <v>1</v>
      </c>
      <c r="O280" s="36">
        <v>47</v>
      </c>
      <c r="P280" s="37">
        <f t="shared" si="11"/>
        <v>82</v>
      </c>
      <c r="Q280" s="37">
        <f t="shared" si="12"/>
        <v>864</v>
      </c>
    </row>
    <row r="281" spans="1:17" ht="45" customHeight="1">
      <c r="A281" s="274" t="s">
        <v>25</v>
      </c>
      <c r="B281" s="275"/>
      <c r="C281" s="36">
        <v>4</v>
      </c>
      <c r="D281" s="36">
        <v>0</v>
      </c>
      <c r="E281" s="36">
        <v>88</v>
      </c>
      <c r="F281" s="36">
        <v>0</v>
      </c>
      <c r="G281" s="37">
        <f t="shared" si="10"/>
        <v>92</v>
      </c>
      <c r="H281" s="36">
        <v>10</v>
      </c>
      <c r="I281" s="36">
        <v>0</v>
      </c>
      <c r="J281" s="36">
        <v>86</v>
      </c>
      <c r="K281" s="36">
        <v>3</v>
      </c>
      <c r="L281" s="37">
        <f t="shared" si="13"/>
        <v>99</v>
      </c>
      <c r="M281" s="36">
        <v>25</v>
      </c>
      <c r="N281" s="36">
        <v>4</v>
      </c>
      <c r="O281" s="36">
        <v>0</v>
      </c>
      <c r="P281" s="37">
        <f t="shared" si="11"/>
        <v>29</v>
      </c>
      <c r="Q281" s="37">
        <f t="shared" si="12"/>
        <v>220</v>
      </c>
    </row>
    <row r="282" spans="1:17" ht="45" customHeight="1">
      <c r="A282" s="265" t="s">
        <v>26</v>
      </c>
      <c r="B282" s="266"/>
      <c r="C282" s="36">
        <v>0</v>
      </c>
      <c r="D282" s="36">
        <v>0</v>
      </c>
      <c r="E282" s="36">
        <v>304</v>
      </c>
      <c r="F282" s="36">
        <v>3</v>
      </c>
      <c r="G282" s="37">
        <f t="shared" si="10"/>
        <v>307</v>
      </c>
      <c r="H282" s="36">
        <v>0</v>
      </c>
      <c r="I282" s="36">
        <v>0</v>
      </c>
      <c r="J282" s="36">
        <v>365</v>
      </c>
      <c r="K282" s="36">
        <v>1</v>
      </c>
      <c r="L282" s="37">
        <f t="shared" si="13"/>
        <v>366</v>
      </c>
      <c r="M282" s="36">
        <v>0</v>
      </c>
      <c r="N282" s="36">
        <v>5</v>
      </c>
      <c r="O282" s="36">
        <v>121</v>
      </c>
      <c r="P282" s="37">
        <f t="shared" si="11"/>
        <v>126</v>
      </c>
      <c r="Q282" s="37">
        <f t="shared" si="12"/>
        <v>799</v>
      </c>
    </row>
    <row r="283" spans="1:17" ht="45" customHeight="1">
      <c r="A283" s="265" t="s">
        <v>133</v>
      </c>
      <c r="B283" s="266"/>
      <c r="C283" s="36">
        <v>4</v>
      </c>
      <c r="D283" s="36">
        <v>0</v>
      </c>
      <c r="E283" s="36">
        <v>626</v>
      </c>
      <c r="F283" s="36">
        <v>1</v>
      </c>
      <c r="G283" s="37">
        <f t="shared" si="10"/>
        <v>631</v>
      </c>
      <c r="H283" s="36">
        <v>2</v>
      </c>
      <c r="I283" s="36">
        <v>1</v>
      </c>
      <c r="J283" s="36">
        <v>580</v>
      </c>
      <c r="K283" s="36">
        <v>6</v>
      </c>
      <c r="L283" s="37">
        <f t="shared" si="13"/>
        <v>589</v>
      </c>
      <c r="M283" s="36">
        <v>0</v>
      </c>
      <c r="N283" s="36">
        <v>1</v>
      </c>
      <c r="O283" s="36">
        <v>68</v>
      </c>
      <c r="P283" s="37">
        <f t="shared" si="11"/>
        <v>69</v>
      </c>
      <c r="Q283" s="37">
        <f t="shared" si="12"/>
        <v>1289</v>
      </c>
    </row>
    <row r="284" spans="1:17" ht="45" customHeight="1">
      <c r="A284" s="265" t="s">
        <v>111</v>
      </c>
      <c r="B284" s="266"/>
      <c r="C284" s="36">
        <v>6</v>
      </c>
      <c r="D284" s="36">
        <v>0</v>
      </c>
      <c r="E284" s="36">
        <v>420</v>
      </c>
      <c r="F284" s="36">
        <v>2</v>
      </c>
      <c r="G284" s="37">
        <f t="shared" si="10"/>
        <v>428</v>
      </c>
      <c r="H284" s="36">
        <v>3</v>
      </c>
      <c r="I284" s="36">
        <v>1</v>
      </c>
      <c r="J284" s="36">
        <v>471</v>
      </c>
      <c r="K284" s="36">
        <v>8</v>
      </c>
      <c r="L284" s="37">
        <f t="shared" si="13"/>
        <v>483</v>
      </c>
      <c r="M284" s="36">
        <v>0</v>
      </c>
      <c r="N284" s="36">
        <v>0</v>
      </c>
      <c r="O284" s="36">
        <v>45</v>
      </c>
      <c r="P284" s="37">
        <f t="shared" si="11"/>
        <v>45</v>
      </c>
      <c r="Q284" s="37">
        <f t="shared" si="12"/>
        <v>956</v>
      </c>
    </row>
    <row r="285" spans="1:17" ht="45" customHeight="1">
      <c r="A285" s="265" t="s">
        <v>28</v>
      </c>
      <c r="B285" s="266"/>
      <c r="C285" s="36">
        <v>23</v>
      </c>
      <c r="D285" s="36">
        <v>1</v>
      </c>
      <c r="E285" s="36">
        <v>372</v>
      </c>
      <c r="F285" s="36">
        <v>1</v>
      </c>
      <c r="G285" s="37">
        <f t="shared" si="10"/>
        <v>397</v>
      </c>
      <c r="H285" s="36">
        <v>6</v>
      </c>
      <c r="I285" s="36">
        <v>0</v>
      </c>
      <c r="J285" s="36">
        <v>423</v>
      </c>
      <c r="K285" s="36">
        <v>4</v>
      </c>
      <c r="L285" s="37">
        <f t="shared" si="13"/>
        <v>433</v>
      </c>
      <c r="M285" s="36">
        <v>43</v>
      </c>
      <c r="N285" s="36">
        <v>0</v>
      </c>
      <c r="O285" s="36">
        <v>0</v>
      </c>
      <c r="P285" s="37">
        <f t="shared" si="11"/>
        <v>43</v>
      </c>
      <c r="Q285" s="37">
        <f t="shared" si="12"/>
        <v>873</v>
      </c>
    </row>
    <row r="286" spans="1:17" ht="45" customHeight="1">
      <c r="A286" s="265" t="s">
        <v>112</v>
      </c>
      <c r="B286" s="266"/>
      <c r="C286" s="36">
        <v>0</v>
      </c>
      <c r="D286" s="36">
        <v>0</v>
      </c>
      <c r="E286" s="36">
        <v>546</v>
      </c>
      <c r="F286" s="36">
        <v>0</v>
      </c>
      <c r="G286" s="37">
        <f t="shared" si="10"/>
        <v>546</v>
      </c>
      <c r="H286" s="36">
        <v>0</v>
      </c>
      <c r="I286" s="36">
        <v>0</v>
      </c>
      <c r="J286" s="36">
        <v>575</v>
      </c>
      <c r="K286" s="36">
        <v>2</v>
      </c>
      <c r="L286" s="37">
        <f t="shared" si="13"/>
        <v>577</v>
      </c>
      <c r="M286" s="36">
        <v>0</v>
      </c>
      <c r="N286" s="36">
        <v>0</v>
      </c>
      <c r="O286" s="36">
        <v>148</v>
      </c>
      <c r="P286" s="37">
        <f t="shared" si="11"/>
        <v>148</v>
      </c>
      <c r="Q286" s="37">
        <f t="shared" si="12"/>
        <v>1271</v>
      </c>
    </row>
    <row r="287" spans="1:17" ht="45" customHeight="1">
      <c r="A287" s="272" t="s">
        <v>94</v>
      </c>
      <c r="B287" s="273"/>
      <c r="C287" s="36">
        <v>9</v>
      </c>
      <c r="D287" s="36">
        <v>2</v>
      </c>
      <c r="E287" s="36">
        <v>399</v>
      </c>
      <c r="F287" s="36">
        <v>6</v>
      </c>
      <c r="G287" s="37">
        <f t="shared" si="10"/>
        <v>416</v>
      </c>
      <c r="H287" s="36">
        <v>1</v>
      </c>
      <c r="I287" s="36">
        <v>0</v>
      </c>
      <c r="J287" s="36">
        <v>409</v>
      </c>
      <c r="K287" s="36">
        <v>8</v>
      </c>
      <c r="L287" s="37">
        <f t="shared" si="13"/>
        <v>418</v>
      </c>
      <c r="M287" s="36">
        <v>0</v>
      </c>
      <c r="N287" s="36">
        <v>0</v>
      </c>
      <c r="O287" s="36">
        <v>114</v>
      </c>
      <c r="P287" s="37">
        <f t="shared" si="11"/>
        <v>114</v>
      </c>
      <c r="Q287" s="37">
        <f t="shared" si="12"/>
        <v>948</v>
      </c>
    </row>
    <row r="288" spans="1:17" ht="45" customHeight="1">
      <c r="A288" s="265" t="s">
        <v>165</v>
      </c>
      <c r="B288" s="266"/>
      <c r="C288" s="36">
        <v>22</v>
      </c>
      <c r="D288" s="36">
        <v>3</v>
      </c>
      <c r="E288" s="36">
        <v>325</v>
      </c>
      <c r="F288" s="36">
        <v>1</v>
      </c>
      <c r="G288" s="37">
        <f t="shared" si="10"/>
        <v>351</v>
      </c>
      <c r="H288" s="36">
        <v>12</v>
      </c>
      <c r="I288" s="36">
        <v>7</v>
      </c>
      <c r="J288" s="36">
        <v>365</v>
      </c>
      <c r="K288" s="36">
        <v>5</v>
      </c>
      <c r="L288" s="37">
        <f t="shared" si="13"/>
        <v>389</v>
      </c>
      <c r="M288" s="36">
        <v>0</v>
      </c>
      <c r="N288" s="36">
        <v>0</v>
      </c>
      <c r="O288" s="36">
        <v>44</v>
      </c>
      <c r="P288" s="37">
        <f t="shared" si="11"/>
        <v>44</v>
      </c>
      <c r="Q288" s="37">
        <f t="shared" si="12"/>
        <v>784</v>
      </c>
    </row>
    <row r="289" spans="1:17" ht="45" customHeight="1">
      <c r="A289" s="265" t="s">
        <v>30</v>
      </c>
      <c r="B289" s="266"/>
      <c r="C289" s="36">
        <v>68</v>
      </c>
      <c r="D289" s="36">
        <v>0</v>
      </c>
      <c r="E289" s="36">
        <v>346</v>
      </c>
      <c r="F289" s="36">
        <v>7</v>
      </c>
      <c r="G289" s="37">
        <f t="shared" si="10"/>
        <v>421</v>
      </c>
      <c r="H289" s="36">
        <v>117</v>
      </c>
      <c r="I289" s="36">
        <v>1</v>
      </c>
      <c r="J289" s="36">
        <v>254</v>
      </c>
      <c r="K289" s="36">
        <v>3</v>
      </c>
      <c r="L289" s="37">
        <f t="shared" si="13"/>
        <v>375</v>
      </c>
      <c r="M289" s="36">
        <v>0</v>
      </c>
      <c r="N289" s="36">
        <v>0</v>
      </c>
      <c r="O289" s="36">
        <v>50</v>
      </c>
      <c r="P289" s="37">
        <f t="shared" si="11"/>
        <v>50</v>
      </c>
      <c r="Q289" s="37">
        <f t="shared" si="12"/>
        <v>846</v>
      </c>
    </row>
    <row r="290" spans="1:17" ht="45" customHeight="1">
      <c r="A290" s="265" t="s">
        <v>31</v>
      </c>
      <c r="B290" s="266"/>
      <c r="C290" s="36">
        <v>0</v>
      </c>
      <c r="D290" s="36">
        <v>0</v>
      </c>
      <c r="E290" s="36">
        <v>424</v>
      </c>
      <c r="F290" s="36">
        <v>1</v>
      </c>
      <c r="G290" s="37">
        <f t="shared" si="10"/>
        <v>425</v>
      </c>
      <c r="H290" s="36">
        <v>4</v>
      </c>
      <c r="I290" s="36">
        <v>0</v>
      </c>
      <c r="J290" s="36">
        <v>477</v>
      </c>
      <c r="K290" s="36">
        <v>2</v>
      </c>
      <c r="L290" s="37">
        <f t="shared" si="13"/>
        <v>483</v>
      </c>
      <c r="M290" s="36">
        <v>0</v>
      </c>
      <c r="N290" s="36">
        <v>0</v>
      </c>
      <c r="O290" s="36">
        <v>101</v>
      </c>
      <c r="P290" s="37">
        <f t="shared" si="11"/>
        <v>101</v>
      </c>
      <c r="Q290" s="37">
        <f t="shared" si="12"/>
        <v>1009</v>
      </c>
    </row>
    <row r="291" spans="1:17" ht="45" customHeight="1">
      <c r="A291" s="265" t="s">
        <v>126</v>
      </c>
      <c r="B291" s="266"/>
      <c r="C291" s="36">
        <v>7</v>
      </c>
      <c r="D291" s="36">
        <v>1</v>
      </c>
      <c r="E291" s="36">
        <v>501</v>
      </c>
      <c r="F291" s="36">
        <v>7</v>
      </c>
      <c r="G291" s="37">
        <f t="shared" si="10"/>
        <v>516</v>
      </c>
      <c r="H291" s="36">
        <v>4</v>
      </c>
      <c r="I291" s="36">
        <v>0</v>
      </c>
      <c r="J291" s="36">
        <v>407</v>
      </c>
      <c r="K291" s="36">
        <v>13</v>
      </c>
      <c r="L291" s="37">
        <f t="shared" si="13"/>
        <v>424</v>
      </c>
      <c r="M291" s="36">
        <v>0</v>
      </c>
      <c r="N291" s="36">
        <v>0</v>
      </c>
      <c r="O291" s="36">
        <v>72</v>
      </c>
      <c r="P291" s="37">
        <f t="shared" si="11"/>
        <v>72</v>
      </c>
      <c r="Q291" s="37">
        <f t="shared" si="12"/>
        <v>1012</v>
      </c>
    </row>
    <row r="292" spans="1:17" ht="45" customHeight="1">
      <c r="A292" s="265" t="s">
        <v>32</v>
      </c>
      <c r="B292" s="266"/>
      <c r="C292" s="36">
        <v>11</v>
      </c>
      <c r="D292" s="36">
        <v>3</v>
      </c>
      <c r="E292" s="36">
        <v>313</v>
      </c>
      <c r="F292" s="36">
        <v>0</v>
      </c>
      <c r="G292" s="37">
        <f t="shared" si="10"/>
        <v>327</v>
      </c>
      <c r="H292" s="36">
        <v>8</v>
      </c>
      <c r="I292" s="36">
        <v>0</v>
      </c>
      <c r="J292" s="36">
        <v>298</v>
      </c>
      <c r="K292" s="36">
        <v>3</v>
      </c>
      <c r="L292" s="37">
        <f t="shared" si="13"/>
        <v>309</v>
      </c>
      <c r="M292" s="36">
        <v>27</v>
      </c>
      <c r="N292" s="36">
        <v>0</v>
      </c>
      <c r="O292" s="36">
        <v>16</v>
      </c>
      <c r="P292" s="37">
        <f t="shared" si="11"/>
        <v>43</v>
      </c>
      <c r="Q292" s="37">
        <f t="shared" si="12"/>
        <v>679</v>
      </c>
    </row>
    <row r="293" spans="1:17" ht="45" customHeight="1">
      <c r="A293" s="265" t="s">
        <v>95</v>
      </c>
      <c r="B293" s="266"/>
      <c r="C293" s="36">
        <v>24</v>
      </c>
      <c r="D293" s="36">
        <v>3</v>
      </c>
      <c r="E293" s="36">
        <v>298</v>
      </c>
      <c r="F293" s="36">
        <v>0</v>
      </c>
      <c r="G293" s="37">
        <f t="shared" si="10"/>
        <v>325</v>
      </c>
      <c r="H293" s="36">
        <v>7</v>
      </c>
      <c r="I293" s="36">
        <v>2</v>
      </c>
      <c r="J293" s="36">
        <v>309</v>
      </c>
      <c r="K293" s="36">
        <v>0</v>
      </c>
      <c r="L293" s="37">
        <f t="shared" si="13"/>
        <v>318</v>
      </c>
      <c r="M293" s="36">
        <v>0</v>
      </c>
      <c r="N293" s="36">
        <v>0</v>
      </c>
      <c r="O293" s="36">
        <v>32</v>
      </c>
      <c r="P293" s="37">
        <f t="shared" si="11"/>
        <v>32</v>
      </c>
      <c r="Q293" s="37">
        <f t="shared" si="12"/>
        <v>675</v>
      </c>
    </row>
    <row r="294" spans="1:17" ht="45" customHeight="1">
      <c r="A294" s="265" t="s">
        <v>33</v>
      </c>
      <c r="B294" s="266"/>
      <c r="C294" s="36">
        <v>4</v>
      </c>
      <c r="D294" s="36">
        <v>0</v>
      </c>
      <c r="E294" s="36">
        <v>136</v>
      </c>
      <c r="F294" s="36">
        <v>0</v>
      </c>
      <c r="G294" s="37">
        <f t="shared" si="10"/>
        <v>140</v>
      </c>
      <c r="H294" s="36">
        <v>0</v>
      </c>
      <c r="I294" s="36">
        <v>1</v>
      </c>
      <c r="J294" s="36">
        <v>166</v>
      </c>
      <c r="K294" s="36">
        <v>0</v>
      </c>
      <c r="L294" s="37">
        <f t="shared" si="13"/>
        <v>167</v>
      </c>
      <c r="M294" s="36">
        <v>23</v>
      </c>
      <c r="N294" s="36">
        <v>1</v>
      </c>
      <c r="O294" s="36">
        <v>0</v>
      </c>
      <c r="P294" s="37">
        <f t="shared" si="11"/>
        <v>24</v>
      </c>
      <c r="Q294" s="37">
        <f t="shared" si="12"/>
        <v>331</v>
      </c>
    </row>
    <row r="295" spans="1:17" ht="45" customHeight="1">
      <c r="A295" s="265" t="s">
        <v>34</v>
      </c>
      <c r="B295" s="266"/>
      <c r="C295" s="36">
        <v>6</v>
      </c>
      <c r="D295" s="36">
        <v>0</v>
      </c>
      <c r="E295" s="36">
        <v>254</v>
      </c>
      <c r="F295" s="36">
        <v>2</v>
      </c>
      <c r="G295" s="37">
        <f t="shared" si="10"/>
        <v>262</v>
      </c>
      <c r="H295" s="36">
        <v>3</v>
      </c>
      <c r="I295" s="36">
        <v>1</v>
      </c>
      <c r="J295" s="36">
        <v>225</v>
      </c>
      <c r="K295" s="36">
        <v>1</v>
      </c>
      <c r="L295" s="37">
        <f t="shared" si="13"/>
        <v>230</v>
      </c>
      <c r="M295" s="36">
        <v>0</v>
      </c>
      <c r="N295" s="36">
        <v>0</v>
      </c>
      <c r="O295" s="36">
        <v>19</v>
      </c>
      <c r="P295" s="37">
        <f t="shared" si="11"/>
        <v>19</v>
      </c>
      <c r="Q295" s="37">
        <f t="shared" si="12"/>
        <v>511</v>
      </c>
    </row>
    <row r="296" spans="1:17" ht="45" customHeight="1">
      <c r="A296" s="265" t="s">
        <v>166</v>
      </c>
      <c r="B296" s="266"/>
      <c r="C296" s="36">
        <v>24</v>
      </c>
      <c r="D296" s="36">
        <v>2</v>
      </c>
      <c r="E296" s="36">
        <v>346</v>
      </c>
      <c r="F296" s="36">
        <v>1</v>
      </c>
      <c r="G296" s="37">
        <f t="shared" si="10"/>
        <v>373</v>
      </c>
      <c r="H296" s="36">
        <v>24</v>
      </c>
      <c r="I296" s="36">
        <v>0</v>
      </c>
      <c r="J296" s="36">
        <v>309</v>
      </c>
      <c r="K296" s="36">
        <v>1</v>
      </c>
      <c r="L296" s="37">
        <f t="shared" si="13"/>
        <v>334</v>
      </c>
      <c r="M296" s="36">
        <v>0</v>
      </c>
      <c r="N296" s="36">
        <v>0</v>
      </c>
      <c r="O296" s="36">
        <v>35</v>
      </c>
      <c r="P296" s="37">
        <f t="shared" si="11"/>
        <v>35</v>
      </c>
      <c r="Q296" s="37">
        <f t="shared" si="12"/>
        <v>742</v>
      </c>
    </row>
    <row r="297" spans="1:17" ht="45" customHeight="1">
      <c r="A297" s="271" t="s">
        <v>131</v>
      </c>
      <c r="B297" s="271"/>
      <c r="C297" s="36">
        <v>11</v>
      </c>
      <c r="D297" s="36">
        <v>0</v>
      </c>
      <c r="E297" s="36">
        <v>291</v>
      </c>
      <c r="F297" s="36">
        <v>0</v>
      </c>
      <c r="G297" s="37">
        <f t="shared" si="10"/>
        <v>302</v>
      </c>
      <c r="H297" s="36">
        <v>7</v>
      </c>
      <c r="I297" s="36">
        <v>0</v>
      </c>
      <c r="J297" s="36">
        <v>327</v>
      </c>
      <c r="K297" s="36">
        <v>3</v>
      </c>
      <c r="L297" s="37">
        <f t="shared" si="13"/>
        <v>337</v>
      </c>
      <c r="M297" s="36">
        <v>48</v>
      </c>
      <c r="N297" s="36">
        <v>0</v>
      </c>
      <c r="O297" s="36">
        <v>0</v>
      </c>
      <c r="P297" s="37">
        <f t="shared" si="11"/>
        <v>48</v>
      </c>
      <c r="Q297" s="37">
        <f t="shared" si="12"/>
        <v>687</v>
      </c>
    </row>
    <row r="298" spans="1:17" ht="45" customHeight="1">
      <c r="A298" s="271" t="s">
        <v>36</v>
      </c>
      <c r="B298" s="271"/>
      <c r="C298" s="36">
        <v>22</v>
      </c>
      <c r="D298" s="36">
        <v>1</v>
      </c>
      <c r="E298" s="36">
        <v>372</v>
      </c>
      <c r="F298" s="36">
        <v>2</v>
      </c>
      <c r="G298" s="37">
        <f t="shared" si="10"/>
        <v>397</v>
      </c>
      <c r="H298" s="36">
        <v>8</v>
      </c>
      <c r="I298" s="36">
        <v>1</v>
      </c>
      <c r="J298" s="36">
        <v>508</v>
      </c>
      <c r="K298" s="36">
        <v>6</v>
      </c>
      <c r="L298" s="37">
        <f t="shared" si="13"/>
        <v>523</v>
      </c>
      <c r="M298" s="36">
        <v>0</v>
      </c>
      <c r="N298" s="36">
        <v>2</v>
      </c>
      <c r="O298" s="36">
        <v>83</v>
      </c>
      <c r="P298" s="37">
        <f t="shared" si="11"/>
        <v>85</v>
      </c>
      <c r="Q298" s="37">
        <f t="shared" si="12"/>
        <v>1005</v>
      </c>
    </row>
    <row r="299" spans="1:17" ht="45" customHeight="1">
      <c r="A299" s="271" t="s">
        <v>37</v>
      </c>
      <c r="B299" s="271"/>
      <c r="C299" s="36">
        <v>19</v>
      </c>
      <c r="D299" s="36">
        <v>0</v>
      </c>
      <c r="E299" s="36">
        <v>246</v>
      </c>
      <c r="F299" s="36">
        <v>1</v>
      </c>
      <c r="G299" s="37">
        <f t="shared" si="10"/>
        <v>266</v>
      </c>
      <c r="H299" s="36">
        <v>8</v>
      </c>
      <c r="I299" s="36">
        <v>1</v>
      </c>
      <c r="J299" s="36">
        <v>304</v>
      </c>
      <c r="K299" s="36">
        <v>2</v>
      </c>
      <c r="L299" s="37">
        <f t="shared" si="13"/>
        <v>315</v>
      </c>
      <c r="M299" s="36">
        <v>0</v>
      </c>
      <c r="N299" s="36">
        <v>0</v>
      </c>
      <c r="O299" s="36">
        <v>37</v>
      </c>
      <c r="P299" s="37">
        <f t="shared" si="11"/>
        <v>37</v>
      </c>
      <c r="Q299" s="37">
        <f t="shared" si="12"/>
        <v>618</v>
      </c>
    </row>
    <row r="300" spans="1:17" ht="45" customHeight="1">
      <c r="A300" s="265" t="s">
        <v>38</v>
      </c>
      <c r="B300" s="266"/>
      <c r="C300" s="36">
        <v>2</v>
      </c>
      <c r="D300" s="36">
        <v>0</v>
      </c>
      <c r="E300" s="36">
        <v>240</v>
      </c>
      <c r="F300" s="36">
        <v>2</v>
      </c>
      <c r="G300" s="37">
        <f t="shared" si="10"/>
        <v>244</v>
      </c>
      <c r="H300" s="36">
        <v>3</v>
      </c>
      <c r="I300" s="36">
        <v>0</v>
      </c>
      <c r="J300" s="36">
        <v>264</v>
      </c>
      <c r="K300" s="36">
        <v>4</v>
      </c>
      <c r="L300" s="37">
        <f t="shared" si="13"/>
        <v>271</v>
      </c>
      <c r="M300" s="36">
        <v>18</v>
      </c>
      <c r="N300" s="36">
        <v>1</v>
      </c>
      <c r="O300" s="36">
        <v>0</v>
      </c>
      <c r="P300" s="37">
        <f t="shared" si="11"/>
        <v>19</v>
      </c>
      <c r="Q300" s="37">
        <f t="shared" si="12"/>
        <v>534</v>
      </c>
    </row>
    <row r="301" spans="1:17" ht="45" customHeight="1">
      <c r="A301" s="265" t="s">
        <v>39</v>
      </c>
      <c r="B301" s="266"/>
      <c r="C301" s="36">
        <v>9</v>
      </c>
      <c r="D301" s="36">
        <v>0</v>
      </c>
      <c r="E301" s="36">
        <v>267</v>
      </c>
      <c r="F301" s="36">
        <v>9</v>
      </c>
      <c r="G301" s="37">
        <f t="shared" si="10"/>
        <v>285</v>
      </c>
      <c r="H301" s="36">
        <v>10</v>
      </c>
      <c r="I301" s="36">
        <v>0</v>
      </c>
      <c r="J301" s="36">
        <v>318</v>
      </c>
      <c r="K301" s="36">
        <v>8</v>
      </c>
      <c r="L301" s="37">
        <f t="shared" si="13"/>
        <v>336</v>
      </c>
      <c r="M301" s="36">
        <v>0</v>
      </c>
      <c r="N301" s="36">
        <v>0</v>
      </c>
      <c r="O301" s="36">
        <v>31</v>
      </c>
      <c r="P301" s="37">
        <f t="shared" si="11"/>
        <v>31</v>
      </c>
      <c r="Q301" s="37">
        <f t="shared" si="12"/>
        <v>652</v>
      </c>
    </row>
    <row r="302" spans="1:17" ht="45" customHeight="1">
      <c r="A302" s="265" t="s">
        <v>40</v>
      </c>
      <c r="B302" s="266"/>
      <c r="C302" s="36">
        <v>16</v>
      </c>
      <c r="D302" s="36">
        <v>1</v>
      </c>
      <c r="E302" s="36">
        <v>306</v>
      </c>
      <c r="F302" s="36">
        <v>2</v>
      </c>
      <c r="G302" s="37">
        <f t="shared" si="10"/>
        <v>325</v>
      </c>
      <c r="H302" s="36">
        <v>9</v>
      </c>
      <c r="I302" s="36">
        <v>1</v>
      </c>
      <c r="J302" s="36">
        <v>444</v>
      </c>
      <c r="K302" s="36">
        <v>10</v>
      </c>
      <c r="L302" s="37">
        <f t="shared" si="13"/>
        <v>464</v>
      </c>
      <c r="M302" s="36">
        <v>0</v>
      </c>
      <c r="N302" s="36">
        <v>4</v>
      </c>
      <c r="O302" s="36">
        <v>52</v>
      </c>
      <c r="P302" s="37">
        <f t="shared" si="11"/>
        <v>56</v>
      </c>
      <c r="Q302" s="37">
        <f t="shared" si="12"/>
        <v>845</v>
      </c>
    </row>
    <row r="303" spans="1:17" ht="45" customHeight="1">
      <c r="A303" s="265" t="s">
        <v>41</v>
      </c>
      <c r="B303" s="266"/>
      <c r="C303" s="36">
        <v>20</v>
      </c>
      <c r="D303" s="36">
        <v>1</v>
      </c>
      <c r="E303" s="36">
        <v>194</v>
      </c>
      <c r="F303" s="36">
        <v>2</v>
      </c>
      <c r="G303" s="37">
        <f t="shared" si="10"/>
        <v>217</v>
      </c>
      <c r="H303" s="36">
        <v>11</v>
      </c>
      <c r="I303" s="36">
        <v>2</v>
      </c>
      <c r="J303" s="36">
        <v>257</v>
      </c>
      <c r="K303" s="36">
        <v>2</v>
      </c>
      <c r="L303" s="37">
        <f t="shared" si="13"/>
        <v>272</v>
      </c>
      <c r="M303" s="36">
        <v>22</v>
      </c>
      <c r="N303" s="36">
        <v>2</v>
      </c>
      <c r="O303" s="36">
        <v>0</v>
      </c>
      <c r="P303" s="37">
        <f t="shared" si="11"/>
        <v>24</v>
      </c>
      <c r="Q303" s="37">
        <f t="shared" si="12"/>
        <v>513</v>
      </c>
    </row>
    <row r="304" spans="1:17" ht="45" customHeight="1">
      <c r="A304" s="265" t="s">
        <v>42</v>
      </c>
      <c r="B304" s="266"/>
      <c r="C304" s="36">
        <v>14</v>
      </c>
      <c r="D304" s="36">
        <v>1</v>
      </c>
      <c r="E304" s="36">
        <v>299</v>
      </c>
      <c r="F304" s="36">
        <v>4</v>
      </c>
      <c r="G304" s="37">
        <f t="shared" si="10"/>
        <v>318</v>
      </c>
      <c r="H304" s="36">
        <v>5</v>
      </c>
      <c r="I304" s="36">
        <v>0</v>
      </c>
      <c r="J304" s="36">
        <v>357</v>
      </c>
      <c r="K304" s="36">
        <v>2</v>
      </c>
      <c r="L304" s="37">
        <f t="shared" si="13"/>
        <v>364</v>
      </c>
      <c r="M304" s="36">
        <v>0</v>
      </c>
      <c r="N304" s="36">
        <v>0</v>
      </c>
      <c r="O304" s="36">
        <v>51</v>
      </c>
      <c r="P304" s="37">
        <f t="shared" si="11"/>
        <v>51</v>
      </c>
      <c r="Q304" s="37">
        <f t="shared" si="12"/>
        <v>733</v>
      </c>
    </row>
    <row r="305" spans="1:17" ht="45" customHeight="1">
      <c r="A305" s="265" t="s">
        <v>43</v>
      </c>
      <c r="B305" s="266"/>
      <c r="C305" s="36">
        <v>8</v>
      </c>
      <c r="D305" s="36">
        <v>1</v>
      </c>
      <c r="E305" s="36">
        <v>424</v>
      </c>
      <c r="F305" s="36">
        <v>1</v>
      </c>
      <c r="G305" s="37">
        <f t="shared" si="10"/>
        <v>434</v>
      </c>
      <c r="H305" s="36">
        <v>8</v>
      </c>
      <c r="I305" s="36">
        <v>1</v>
      </c>
      <c r="J305" s="36">
        <v>436</v>
      </c>
      <c r="K305" s="36">
        <v>7</v>
      </c>
      <c r="L305" s="37">
        <f t="shared" si="13"/>
        <v>452</v>
      </c>
      <c r="M305" s="36">
        <v>43</v>
      </c>
      <c r="N305" s="36">
        <v>0</v>
      </c>
      <c r="O305" s="36">
        <v>0</v>
      </c>
      <c r="P305" s="37">
        <f t="shared" si="11"/>
        <v>43</v>
      </c>
      <c r="Q305" s="37">
        <f t="shared" si="12"/>
        <v>929</v>
      </c>
    </row>
    <row r="306" spans="1:17" ht="45" customHeight="1">
      <c r="A306" s="265" t="s">
        <v>44</v>
      </c>
      <c r="B306" s="266"/>
      <c r="C306" s="36">
        <v>20</v>
      </c>
      <c r="D306" s="36">
        <v>2</v>
      </c>
      <c r="E306" s="36">
        <v>381</v>
      </c>
      <c r="F306" s="36">
        <v>1</v>
      </c>
      <c r="G306" s="37">
        <f t="shared" si="10"/>
        <v>404</v>
      </c>
      <c r="H306" s="36">
        <v>35</v>
      </c>
      <c r="I306" s="36">
        <v>3</v>
      </c>
      <c r="J306" s="36">
        <v>383</v>
      </c>
      <c r="K306" s="36">
        <v>3</v>
      </c>
      <c r="L306" s="37">
        <f t="shared" si="13"/>
        <v>424</v>
      </c>
      <c r="M306" s="36">
        <v>0</v>
      </c>
      <c r="N306" s="36">
        <v>0</v>
      </c>
      <c r="O306" s="36">
        <v>45</v>
      </c>
      <c r="P306" s="37">
        <f t="shared" si="11"/>
        <v>45</v>
      </c>
      <c r="Q306" s="37">
        <f t="shared" si="12"/>
        <v>873</v>
      </c>
    </row>
    <row r="307" spans="1:17" ht="45" customHeight="1">
      <c r="A307" s="265" t="s">
        <v>45</v>
      </c>
      <c r="B307" s="266"/>
      <c r="C307" s="36">
        <v>1</v>
      </c>
      <c r="D307" s="36">
        <v>0</v>
      </c>
      <c r="E307" s="36">
        <v>382</v>
      </c>
      <c r="F307" s="36">
        <v>2</v>
      </c>
      <c r="G307" s="37">
        <f t="shared" si="10"/>
        <v>385</v>
      </c>
      <c r="H307" s="36">
        <v>1</v>
      </c>
      <c r="I307" s="36">
        <v>0</v>
      </c>
      <c r="J307" s="36">
        <v>452</v>
      </c>
      <c r="K307" s="36">
        <v>3</v>
      </c>
      <c r="L307" s="37">
        <f t="shared" si="13"/>
        <v>456</v>
      </c>
      <c r="M307" s="36">
        <v>0</v>
      </c>
      <c r="N307" s="36">
        <v>0</v>
      </c>
      <c r="O307" s="36">
        <v>58</v>
      </c>
      <c r="P307" s="37">
        <f t="shared" si="11"/>
        <v>58</v>
      </c>
      <c r="Q307" s="37">
        <f t="shared" si="12"/>
        <v>899</v>
      </c>
    </row>
    <row r="308" spans="1:17" ht="45" customHeight="1">
      <c r="A308" s="265" t="s">
        <v>46</v>
      </c>
      <c r="B308" s="266"/>
      <c r="C308" s="36">
        <v>41</v>
      </c>
      <c r="D308" s="36">
        <v>0</v>
      </c>
      <c r="E308" s="36">
        <v>306</v>
      </c>
      <c r="F308" s="36">
        <v>5</v>
      </c>
      <c r="G308" s="37">
        <f t="shared" si="10"/>
        <v>352</v>
      </c>
      <c r="H308" s="36">
        <v>6</v>
      </c>
      <c r="I308" s="36">
        <v>0</v>
      </c>
      <c r="J308" s="36">
        <v>316</v>
      </c>
      <c r="K308" s="36">
        <v>5</v>
      </c>
      <c r="L308" s="37">
        <f t="shared" si="13"/>
        <v>327</v>
      </c>
      <c r="M308" s="36">
        <v>73</v>
      </c>
      <c r="N308" s="36">
        <v>0</v>
      </c>
      <c r="O308" s="36">
        <v>0</v>
      </c>
      <c r="P308" s="37">
        <f t="shared" si="11"/>
        <v>73</v>
      </c>
      <c r="Q308" s="37">
        <f t="shared" si="12"/>
        <v>752</v>
      </c>
    </row>
    <row r="309" spans="1:17" ht="45" customHeight="1">
      <c r="A309" s="265" t="s">
        <v>47</v>
      </c>
      <c r="B309" s="266"/>
      <c r="C309" s="36">
        <v>0</v>
      </c>
      <c r="D309" s="36">
        <v>0</v>
      </c>
      <c r="E309" s="36">
        <v>462</v>
      </c>
      <c r="F309" s="36">
        <v>4</v>
      </c>
      <c r="G309" s="37">
        <f t="shared" si="10"/>
        <v>466</v>
      </c>
      <c r="H309" s="36">
        <v>0</v>
      </c>
      <c r="I309" s="36">
        <v>0</v>
      </c>
      <c r="J309" s="36">
        <v>452</v>
      </c>
      <c r="K309" s="36">
        <v>1</v>
      </c>
      <c r="L309" s="37">
        <f t="shared" si="13"/>
        <v>453</v>
      </c>
      <c r="M309" s="36">
        <v>0</v>
      </c>
      <c r="N309" s="36">
        <v>0</v>
      </c>
      <c r="O309" s="36">
        <v>68</v>
      </c>
      <c r="P309" s="37">
        <f t="shared" si="11"/>
        <v>68</v>
      </c>
      <c r="Q309" s="37">
        <f t="shared" si="12"/>
        <v>987</v>
      </c>
    </row>
    <row r="310" spans="1:17" ht="45" customHeight="1">
      <c r="A310" s="265" t="s">
        <v>48</v>
      </c>
      <c r="B310" s="266"/>
      <c r="C310" s="36">
        <v>7</v>
      </c>
      <c r="D310" s="36">
        <v>1</v>
      </c>
      <c r="E310" s="36">
        <v>457</v>
      </c>
      <c r="F310" s="36">
        <v>0</v>
      </c>
      <c r="G310" s="37">
        <f t="shared" si="10"/>
        <v>465</v>
      </c>
      <c r="H310" s="36">
        <v>3</v>
      </c>
      <c r="I310" s="36">
        <v>0</v>
      </c>
      <c r="J310" s="36">
        <v>468</v>
      </c>
      <c r="K310" s="36">
        <v>4</v>
      </c>
      <c r="L310" s="37">
        <f t="shared" si="13"/>
        <v>475</v>
      </c>
      <c r="M310" s="36">
        <v>32</v>
      </c>
      <c r="N310" s="36">
        <v>2</v>
      </c>
      <c r="O310" s="36">
        <v>13</v>
      </c>
      <c r="P310" s="37">
        <f t="shared" si="11"/>
        <v>47</v>
      </c>
      <c r="Q310" s="37">
        <f t="shared" si="12"/>
        <v>987</v>
      </c>
    </row>
    <row r="311" spans="1:17" ht="45" customHeight="1">
      <c r="A311" s="265" t="s">
        <v>130</v>
      </c>
      <c r="B311" s="266"/>
      <c r="C311" s="36">
        <v>9</v>
      </c>
      <c r="D311" s="36">
        <v>2</v>
      </c>
      <c r="E311" s="36">
        <v>396</v>
      </c>
      <c r="F311" s="36">
        <v>1</v>
      </c>
      <c r="G311" s="37">
        <f t="shared" si="10"/>
        <v>408</v>
      </c>
      <c r="H311" s="36">
        <v>10</v>
      </c>
      <c r="I311" s="36">
        <v>5</v>
      </c>
      <c r="J311" s="36">
        <v>361</v>
      </c>
      <c r="K311" s="36">
        <v>2</v>
      </c>
      <c r="L311" s="37">
        <f t="shared" si="13"/>
        <v>378</v>
      </c>
      <c r="M311" s="36">
        <v>0</v>
      </c>
      <c r="N311" s="36">
        <v>0</v>
      </c>
      <c r="O311" s="36">
        <v>49</v>
      </c>
      <c r="P311" s="37">
        <f t="shared" si="11"/>
        <v>49</v>
      </c>
      <c r="Q311" s="37">
        <f t="shared" si="12"/>
        <v>835</v>
      </c>
    </row>
    <row r="312" spans="1:17" ht="45" customHeight="1">
      <c r="A312" s="265" t="s">
        <v>49</v>
      </c>
      <c r="B312" s="266"/>
      <c r="C312" s="36">
        <v>13</v>
      </c>
      <c r="D312" s="36">
        <v>1</v>
      </c>
      <c r="E312" s="36">
        <v>359</v>
      </c>
      <c r="F312" s="36">
        <v>2</v>
      </c>
      <c r="G312" s="37">
        <f t="shared" si="10"/>
        <v>375</v>
      </c>
      <c r="H312" s="36">
        <v>5</v>
      </c>
      <c r="I312" s="36">
        <v>0</v>
      </c>
      <c r="J312" s="36">
        <v>367</v>
      </c>
      <c r="K312" s="36">
        <v>5</v>
      </c>
      <c r="L312" s="37">
        <f t="shared" si="13"/>
        <v>377</v>
      </c>
      <c r="M312" s="36">
        <v>0</v>
      </c>
      <c r="N312" s="36">
        <v>0</v>
      </c>
      <c r="O312" s="36">
        <v>48</v>
      </c>
      <c r="P312" s="37">
        <f t="shared" si="11"/>
        <v>48</v>
      </c>
      <c r="Q312" s="37">
        <f t="shared" si="12"/>
        <v>800</v>
      </c>
    </row>
    <row r="313" spans="1:17" ht="45" customHeight="1">
      <c r="A313" s="265" t="s">
        <v>50</v>
      </c>
      <c r="B313" s="266"/>
      <c r="C313" s="36">
        <v>15</v>
      </c>
      <c r="D313" s="36">
        <v>0</v>
      </c>
      <c r="E313" s="36">
        <v>876</v>
      </c>
      <c r="F313" s="36">
        <v>4</v>
      </c>
      <c r="G313" s="37">
        <f t="shared" si="10"/>
        <v>895</v>
      </c>
      <c r="H313" s="36">
        <v>11</v>
      </c>
      <c r="I313" s="36">
        <v>5</v>
      </c>
      <c r="J313" s="36">
        <v>853</v>
      </c>
      <c r="K313" s="36">
        <v>7</v>
      </c>
      <c r="L313" s="37">
        <f t="shared" si="13"/>
        <v>876</v>
      </c>
      <c r="M313" s="36">
        <v>0</v>
      </c>
      <c r="N313" s="36">
        <v>0</v>
      </c>
      <c r="O313" s="36">
        <v>99</v>
      </c>
      <c r="P313" s="37">
        <f t="shared" si="11"/>
        <v>99</v>
      </c>
      <c r="Q313" s="37">
        <f t="shared" si="12"/>
        <v>1870</v>
      </c>
    </row>
    <row r="314" spans="1:17" ht="45" customHeight="1">
      <c r="A314" s="265" t="s">
        <v>51</v>
      </c>
      <c r="B314" s="266"/>
      <c r="C314" s="36">
        <v>55</v>
      </c>
      <c r="D314" s="36">
        <v>1</v>
      </c>
      <c r="E314" s="36">
        <v>394</v>
      </c>
      <c r="F314" s="36">
        <v>1</v>
      </c>
      <c r="G314" s="37">
        <f t="shared" si="10"/>
        <v>451</v>
      </c>
      <c r="H314" s="36">
        <v>25</v>
      </c>
      <c r="I314" s="36">
        <v>2</v>
      </c>
      <c r="J314" s="36">
        <v>341</v>
      </c>
      <c r="K314" s="36">
        <v>1</v>
      </c>
      <c r="L314" s="37">
        <f t="shared" si="13"/>
        <v>369</v>
      </c>
      <c r="M314" s="36">
        <v>0</v>
      </c>
      <c r="N314" s="36">
        <v>0</v>
      </c>
      <c r="O314" s="36">
        <v>46</v>
      </c>
      <c r="P314" s="37">
        <f t="shared" si="11"/>
        <v>46</v>
      </c>
      <c r="Q314" s="37">
        <f t="shared" si="12"/>
        <v>866</v>
      </c>
    </row>
    <row r="315" spans="1:17" ht="45" customHeight="1">
      <c r="A315" s="265" t="s">
        <v>168</v>
      </c>
      <c r="B315" s="266"/>
      <c r="C315" s="36">
        <v>37</v>
      </c>
      <c r="D315" s="36">
        <v>2</v>
      </c>
      <c r="E315" s="36">
        <v>408</v>
      </c>
      <c r="F315" s="36">
        <v>2</v>
      </c>
      <c r="G315" s="37">
        <f t="shared" si="10"/>
        <v>449</v>
      </c>
      <c r="H315" s="36">
        <v>31</v>
      </c>
      <c r="I315" s="36">
        <v>2</v>
      </c>
      <c r="J315" s="36">
        <v>467</v>
      </c>
      <c r="K315" s="36">
        <v>2</v>
      </c>
      <c r="L315" s="37">
        <f t="shared" si="13"/>
        <v>502</v>
      </c>
      <c r="M315" s="36">
        <v>0</v>
      </c>
      <c r="N315" s="36">
        <v>0</v>
      </c>
      <c r="O315" s="36">
        <v>45</v>
      </c>
      <c r="P315" s="37">
        <f t="shared" si="11"/>
        <v>45</v>
      </c>
      <c r="Q315" s="37">
        <f t="shared" si="12"/>
        <v>996</v>
      </c>
    </row>
    <row r="316" spans="1:17" ht="45" customHeight="1">
      <c r="A316" s="265" t="s">
        <v>167</v>
      </c>
      <c r="B316" s="266"/>
      <c r="C316" s="36">
        <v>15</v>
      </c>
      <c r="D316" s="36">
        <v>0</v>
      </c>
      <c r="E316" s="36">
        <v>340</v>
      </c>
      <c r="F316" s="36">
        <v>2</v>
      </c>
      <c r="G316" s="37">
        <f t="shared" si="10"/>
        <v>357</v>
      </c>
      <c r="H316" s="36">
        <v>7</v>
      </c>
      <c r="I316" s="36">
        <v>2</v>
      </c>
      <c r="J316" s="36">
        <v>387</v>
      </c>
      <c r="K316" s="36">
        <v>3</v>
      </c>
      <c r="L316" s="37">
        <f t="shared" si="13"/>
        <v>399</v>
      </c>
      <c r="M316" s="36">
        <v>0</v>
      </c>
      <c r="N316" s="36">
        <v>0</v>
      </c>
      <c r="O316" s="36">
        <v>46</v>
      </c>
      <c r="P316" s="37">
        <f t="shared" si="11"/>
        <v>46</v>
      </c>
      <c r="Q316" s="37">
        <f t="shared" si="12"/>
        <v>802</v>
      </c>
    </row>
    <row r="317" spans="1:17" ht="45" customHeight="1">
      <c r="A317" s="265" t="s">
        <v>200</v>
      </c>
      <c r="B317" s="266"/>
      <c r="C317" s="36">
        <v>2</v>
      </c>
      <c r="D317" s="36">
        <v>1</v>
      </c>
      <c r="E317" s="36">
        <v>546</v>
      </c>
      <c r="F317" s="36">
        <v>8</v>
      </c>
      <c r="G317" s="37">
        <f t="shared" si="10"/>
        <v>557</v>
      </c>
      <c r="H317" s="36">
        <v>0</v>
      </c>
      <c r="I317" s="36">
        <v>3</v>
      </c>
      <c r="J317" s="36">
        <v>551</v>
      </c>
      <c r="K317" s="36">
        <v>20</v>
      </c>
      <c r="L317" s="37">
        <f t="shared" si="13"/>
        <v>574</v>
      </c>
      <c r="M317" s="36">
        <v>74</v>
      </c>
      <c r="N317" s="36">
        <v>4</v>
      </c>
      <c r="O317" s="36">
        <v>0</v>
      </c>
      <c r="P317" s="37">
        <f t="shared" si="11"/>
        <v>78</v>
      </c>
      <c r="Q317" s="37">
        <f t="shared" si="12"/>
        <v>1209</v>
      </c>
    </row>
    <row r="318" spans="1:17" ht="45" customHeight="1">
      <c r="A318" s="265" t="s">
        <v>55</v>
      </c>
      <c r="B318" s="266"/>
      <c r="C318" s="36">
        <v>6</v>
      </c>
      <c r="D318" s="36">
        <v>0</v>
      </c>
      <c r="E318" s="36">
        <v>377</v>
      </c>
      <c r="F318" s="36">
        <v>0</v>
      </c>
      <c r="G318" s="37">
        <f t="shared" si="10"/>
        <v>383</v>
      </c>
      <c r="H318" s="36">
        <v>4</v>
      </c>
      <c r="I318" s="36">
        <v>1</v>
      </c>
      <c r="J318" s="36">
        <v>454</v>
      </c>
      <c r="K318" s="36">
        <v>3</v>
      </c>
      <c r="L318" s="37">
        <f t="shared" si="13"/>
        <v>462</v>
      </c>
      <c r="M318" s="36">
        <v>63</v>
      </c>
      <c r="N318" s="36">
        <v>2</v>
      </c>
      <c r="O318" s="36">
        <v>0</v>
      </c>
      <c r="P318" s="37">
        <f t="shared" si="11"/>
        <v>65</v>
      </c>
      <c r="Q318" s="37">
        <f t="shared" si="12"/>
        <v>910</v>
      </c>
    </row>
    <row r="319" spans="1:17" ht="45" customHeight="1">
      <c r="A319" s="265" t="s">
        <v>56</v>
      </c>
      <c r="B319" s="266"/>
      <c r="C319" s="36">
        <v>4</v>
      </c>
      <c r="D319" s="36">
        <v>0</v>
      </c>
      <c r="E319" s="36">
        <v>517</v>
      </c>
      <c r="F319" s="36">
        <v>4</v>
      </c>
      <c r="G319" s="37">
        <f t="shared" si="10"/>
        <v>525</v>
      </c>
      <c r="H319" s="36">
        <v>1</v>
      </c>
      <c r="I319" s="36">
        <v>1</v>
      </c>
      <c r="J319" s="36">
        <v>512</v>
      </c>
      <c r="K319" s="36">
        <v>1</v>
      </c>
      <c r="L319" s="37">
        <f t="shared" si="13"/>
        <v>515</v>
      </c>
      <c r="M319" s="36">
        <v>0</v>
      </c>
      <c r="N319" s="36">
        <v>0</v>
      </c>
      <c r="O319" s="36">
        <v>107</v>
      </c>
      <c r="P319" s="37">
        <f t="shared" si="11"/>
        <v>107</v>
      </c>
      <c r="Q319" s="37">
        <f t="shared" si="12"/>
        <v>1147</v>
      </c>
    </row>
    <row r="320" spans="1:17" ht="45" customHeight="1">
      <c r="A320" s="265" t="s">
        <v>57</v>
      </c>
      <c r="B320" s="266"/>
      <c r="C320" s="36">
        <v>17</v>
      </c>
      <c r="D320" s="36">
        <v>2</v>
      </c>
      <c r="E320" s="36">
        <v>449</v>
      </c>
      <c r="F320" s="36">
        <v>1</v>
      </c>
      <c r="G320" s="37">
        <f t="shared" si="10"/>
        <v>469</v>
      </c>
      <c r="H320" s="36">
        <v>6</v>
      </c>
      <c r="I320" s="36">
        <v>1</v>
      </c>
      <c r="J320" s="36">
        <v>458</v>
      </c>
      <c r="K320" s="36">
        <v>2</v>
      </c>
      <c r="L320" s="37">
        <f t="shared" si="13"/>
        <v>467</v>
      </c>
      <c r="M320" s="36">
        <v>49</v>
      </c>
      <c r="N320" s="36">
        <v>1</v>
      </c>
      <c r="O320" s="36">
        <v>0</v>
      </c>
      <c r="P320" s="37">
        <f t="shared" si="11"/>
        <v>50</v>
      </c>
      <c r="Q320" s="37">
        <f t="shared" si="12"/>
        <v>986</v>
      </c>
    </row>
    <row r="321" spans="1:17" ht="45" customHeight="1">
      <c r="A321" s="265" t="s">
        <v>58</v>
      </c>
      <c r="B321" s="266"/>
      <c r="C321" s="36">
        <v>0</v>
      </c>
      <c r="D321" s="36">
        <v>0</v>
      </c>
      <c r="E321" s="36">
        <v>438</v>
      </c>
      <c r="F321" s="36">
        <v>1</v>
      </c>
      <c r="G321" s="37">
        <f t="shared" si="10"/>
        <v>439</v>
      </c>
      <c r="H321" s="36">
        <v>1</v>
      </c>
      <c r="I321" s="36">
        <v>0</v>
      </c>
      <c r="J321" s="36">
        <v>430</v>
      </c>
      <c r="K321" s="36">
        <v>3</v>
      </c>
      <c r="L321" s="37">
        <f t="shared" si="13"/>
        <v>434</v>
      </c>
      <c r="M321" s="36">
        <v>44</v>
      </c>
      <c r="N321" s="36">
        <v>0</v>
      </c>
      <c r="O321" s="36">
        <v>44</v>
      </c>
      <c r="P321" s="37">
        <f t="shared" si="11"/>
        <v>88</v>
      </c>
      <c r="Q321" s="37">
        <f t="shared" si="12"/>
        <v>961</v>
      </c>
    </row>
    <row r="322" spans="1:17" ht="45" customHeight="1">
      <c r="A322" s="265" t="s">
        <v>59</v>
      </c>
      <c r="B322" s="266"/>
      <c r="C322" s="36">
        <v>12</v>
      </c>
      <c r="D322" s="36">
        <v>1</v>
      </c>
      <c r="E322" s="36">
        <v>389</v>
      </c>
      <c r="F322" s="36">
        <v>0</v>
      </c>
      <c r="G322" s="37">
        <f t="shared" si="10"/>
        <v>402</v>
      </c>
      <c r="H322" s="36">
        <v>1</v>
      </c>
      <c r="I322" s="36">
        <v>1</v>
      </c>
      <c r="J322" s="36">
        <v>446</v>
      </c>
      <c r="K322" s="36">
        <v>6</v>
      </c>
      <c r="L322" s="37">
        <f t="shared" si="13"/>
        <v>454</v>
      </c>
      <c r="M322" s="36">
        <v>0</v>
      </c>
      <c r="N322" s="36">
        <v>0</v>
      </c>
      <c r="O322" s="36">
        <v>28</v>
      </c>
      <c r="P322" s="37">
        <f t="shared" si="11"/>
        <v>28</v>
      </c>
      <c r="Q322" s="37">
        <f t="shared" si="12"/>
        <v>884</v>
      </c>
    </row>
    <row r="323" spans="1:17" ht="45" customHeight="1">
      <c r="A323" s="265" t="s">
        <v>60</v>
      </c>
      <c r="B323" s="266"/>
      <c r="C323" s="36">
        <v>0</v>
      </c>
      <c r="D323" s="36">
        <v>0</v>
      </c>
      <c r="E323" s="36">
        <v>877</v>
      </c>
      <c r="F323" s="36">
        <v>23</v>
      </c>
      <c r="G323" s="37">
        <f t="shared" si="10"/>
        <v>900</v>
      </c>
      <c r="H323" s="36">
        <v>1</v>
      </c>
      <c r="I323" s="36">
        <v>0</v>
      </c>
      <c r="J323" s="36">
        <v>830</v>
      </c>
      <c r="K323" s="36">
        <v>11</v>
      </c>
      <c r="L323" s="37">
        <f t="shared" si="13"/>
        <v>842</v>
      </c>
      <c r="M323" s="36">
        <v>0</v>
      </c>
      <c r="N323" s="36">
        <v>1</v>
      </c>
      <c r="O323" s="36">
        <v>99</v>
      </c>
      <c r="P323" s="37">
        <f t="shared" si="11"/>
        <v>100</v>
      </c>
      <c r="Q323" s="37">
        <f t="shared" si="12"/>
        <v>1842</v>
      </c>
    </row>
    <row r="324" spans="1:17" ht="45" customHeight="1">
      <c r="A324" s="265" t="s">
        <v>61</v>
      </c>
      <c r="B324" s="266"/>
      <c r="C324" s="36">
        <v>15</v>
      </c>
      <c r="D324" s="36">
        <v>4</v>
      </c>
      <c r="E324" s="36">
        <v>512</v>
      </c>
      <c r="F324" s="36">
        <v>2</v>
      </c>
      <c r="G324" s="37">
        <f aca="true" t="shared" si="14" ref="G324:G337">SUM(C324:F324)</f>
        <v>533</v>
      </c>
      <c r="H324" s="36">
        <v>5</v>
      </c>
      <c r="I324" s="36">
        <v>0</v>
      </c>
      <c r="J324" s="36">
        <v>391</v>
      </c>
      <c r="K324" s="36">
        <v>2</v>
      </c>
      <c r="L324" s="37">
        <f t="shared" si="13"/>
        <v>398</v>
      </c>
      <c r="M324" s="36">
        <v>45</v>
      </c>
      <c r="N324" s="36">
        <v>1</v>
      </c>
      <c r="O324" s="36">
        <v>0</v>
      </c>
      <c r="P324" s="37">
        <f aca="true" t="shared" si="15" ref="P324:P337">M324+N324+O324</f>
        <v>46</v>
      </c>
      <c r="Q324" s="37">
        <f aca="true" t="shared" si="16" ref="Q324:Q337">P324+L324+G324</f>
        <v>977</v>
      </c>
    </row>
    <row r="325" spans="1:17" ht="45" customHeight="1">
      <c r="A325" s="265" t="s">
        <v>62</v>
      </c>
      <c r="B325" s="266"/>
      <c r="C325" s="36">
        <v>0</v>
      </c>
      <c r="D325" s="36">
        <v>0</v>
      </c>
      <c r="E325" s="36">
        <v>317</v>
      </c>
      <c r="F325" s="36">
        <v>4</v>
      </c>
      <c r="G325" s="37">
        <f t="shared" si="14"/>
        <v>321</v>
      </c>
      <c r="H325" s="36">
        <v>0</v>
      </c>
      <c r="I325" s="36">
        <v>0</v>
      </c>
      <c r="J325" s="36">
        <v>262</v>
      </c>
      <c r="K325" s="36">
        <v>3</v>
      </c>
      <c r="L325" s="37">
        <f t="shared" si="13"/>
        <v>265</v>
      </c>
      <c r="M325" s="36">
        <v>0</v>
      </c>
      <c r="N325" s="36">
        <v>0</v>
      </c>
      <c r="O325" s="36">
        <v>60</v>
      </c>
      <c r="P325" s="37">
        <f t="shared" si="15"/>
        <v>60</v>
      </c>
      <c r="Q325" s="37">
        <f t="shared" si="16"/>
        <v>646</v>
      </c>
    </row>
    <row r="326" spans="1:17" ht="45" customHeight="1">
      <c r="A326" s="265" t="s">
        <v>163</v>
      </c>
      <c r="B326" s="266"/>
      <c r="C326" s="36">
        <v>1</v>
      </c>
      <c r="D326" s="36">
        <v>0</v>
      </c>
      <c r="E326" s="36">
        <v>127</v>
      </c>
      <c r="F326" s="36">
        <v>0</v>
      </c>
      <c r="G326" s="37">
        <f t="shared" si="14"/>
        <v>128</v>
      </c>
      <c r="H326" s="36">
        <v>0</v>
      </c>
      <c r="I326" s="36">
        <v>0</v>
      </c>
      <c r="J326" s="36">
        <v>0</v>
      </c>
      <c r="K326" s="36">
        <v>0</v>
      </c>
      <c r="L326" s="37">
        <f t="shared" si="13"/>
        <v>0</v>
      </c>
      <c r="M326" s="36">
        <v>0</v>
      </c>
      <c r="N326" s="36">
        <v>0</v>
      </c>
      <c r="O326" s="36">
        <v>0</v>
      </c>
      <c r="P326" s="37">
        <f t="shared" si="15"/>
        <v>0</v>
      </c>
      <c r="Q326" s="37">
        <f t="shared" si="16"/>
        <v>128</v>
      </c>
    </row>
    <row r="327" spans="1:17" ht="45" customHeight="1">
      <c r="A327" s="265" t="s">
        <v>201</v>
      </c>
      <c r="B327" s="266"/>
      <c r="C327" s="36">
        <v>3</v>
      </c>
      <c r="D327" s="36">
        <v>0</v>
      </c>
      <c r="E327" s="36">
        <v>66</v>
      </c>
      <c r="F327" s="36">
        <v>0</v>
      </c>
      <c r="G327" s="37">
        <f t="shared" si="14"/>
        <v>69</v>
      </c>
      <c r="H327" s="36">
        <v>3</v>
      </c>
      <c r="I327" s="36">
        <v>0</v>
      </c>
      <c r="J327" s="36">
        <v>65</v>
      </c>
      <c r="K327" s="36">
        <v>2</v>
      </c>
      <c r="L327" s="37">
        <f t="shared" si="13"/>
        <v>70</v>
      </c>
      <c r="M327" s="36">
        <v>19</v>
      </c>
      <c r="N327" s="36">
        <v>0</v>
      </c>
      <c r="O327" s="36">
        <v>0</v>
      </c>
      <c r="P327" s="37">
        <f t="shared" si="15"/>
        <v>19</v>
      </c>
      <c r="Q327" s="37">
        <f t="shared" si="16"/>
        <v>158</v>
      </c>
    </row>
    <row r="328" spans="1:17" ht="45" customHeight="1">
      <c r="A328" s="265" t="s">
        <v>64</v>
      </c>
      <c r="B328" s="266"/>
      <c r="C328" s="36">
        <v>4</v>
      </c>
      <c r="D328" s="36">
        <v>0</v>
      </c>
      <c r="E328" s="36">
        <v>117</v>
      </c>
      <c r="F328" s="36">
        <v>0</v>
      </c>
      <c r="G328" s="37">
        <f t="shared" si="14"/>
        <v>121</v>
      </c>
      <c r="H328" s="36">
        <v>0</v>
      </c>
      <c r="I328" s="36">
        <v>0</v>
      </c>
      <c r="J328" s="36">
        <v>115</v>
      </c>
      <c r="K328" s="36">
        <v>0</v>
      </c>
      <c r="L328" s="37">
        <f t="shared" si="13"/>
        <v>115</v>
      </c>
      <c r="M328" s="36">
        <v>0</v>
      </c>
      <c r="N328" s="36">
        <v>0</v>
      </c>
      <c r="O328" s="36">
        <v>18</v>
      </c>
      <c r="P328" s="37">
        <f t="shared" si="15"/>
        <v>18</v>
      </c>
      <c r="Q328" s="37">
        <f t="shared" si="16"/>
        <v>254</v>
      </c>
    </row>
    <row r="329" spans="1:17" ht="45" customHeight="1">
      <c r="A329" s="265" t="s">
        <v>129</v>
      </c>
      <c r="B329" s="266"/>
      <c r="C329" s="36">
        <v>0</v>
      </c>
      <c r="D329" s="36">
        <v>0</v>
      </c>
      <c r="E329" s="36">
        <v>67</v>
      </c>
      <c r="F329" s="36">
        <v>0</v>
      </c>
      <c r="G329" s="37">
        <f t="shared" si="14"/>
        <v>67</v>
      </c>
      <c r="H329" s="36">
        <v>3</v>
      </c>
      <c r="I329" s="36">
        <v>0</v>
      </c>
      <c r="J329" s="36">
        <v>67</v>
      </c>
      <c r="K329" s="36">
        <v>0</v>
      </c>
      <c r="L329" s="37">
        <f t="shared" si="13"/>
        <v>70</v>
      </c>
      <c r="M329" s="36">
        <v>0</v>
      </c>
      <c r="N329" s="36">
        <v>0</v>
      </c>
      <c r="O329" s="36">
        <v>0</v>
      </c>
      <c r="P329" s="37">
        <f t="shared" si="15"/>
        <v>0</v>
      </c>
      <c r="Q329" s="37">
        <f t="shared" si="16"/>
        <v>137</v>
      </c>
    </row>
    <row r="330" spans="1:17" ht="45" customHeight="1">
      <c r="A330" s="265" t="s">
        <v>65</v>
      </c>
      <c r="B330" s="266"/>
      <c r="C330" s="36">
        <v>1</v>
      </c>
      <c r="D330" s="36">
        <v>0</v>
      </c>
      <c r="E330" s="36">
        <v>95</v>
      </c>
      <c r="F330" s="36">
        <v>0</v>
      </c>
      <c r="G330" s="37">
        <f t="shared" si="14"/>
        <v>96</v>
      </c>
      <c r="H330" s="36">
        <v>8</v>
      </c>
      <c r="I330" s="36">
        <v>1</v>
      </c>
      <c r="J330" s="36">
        <v>96</v>
      </c>
      <c r="K330" s="36">
        <v>1</v>
      </c>
      <c r="L330" s="37">
        <f t="shared" si="13"/>
        <v>106</v>
      </c>
      <c r="M330" s="36">
        <v>20</v>
      </c>
      <c r="N330" s="36">
        <v>0</v>
      </c>
      <c r="O330" s="36">
        <v>0</v>
      </c>
      <c r="P330" s="37">
        <f t="shared" si="15"/>
        <v>20</v>
      </c>
      <c r="Q330" s="37">
        <f t="shared" si="16"/>
        <v>222</v>
      </c>
    </row>
    <row r="331" spans="1:17" ht="45" customHeight="1">
      <c r="A331" s="265" t="s">
        <v>66</v>
      </c>
      <c r="B331" s="266"/>
      <c r="C331" s="36">
        <v>0</v>
      </c>
      <c r="D331" s="36">
        <v>0</v>
      </c>
      <c r="E331" s="36">
        <v>59</v>
      </c>
      <c r="F331" s="36">
        <v>2</v>
      </c>
      <c r="G331" s="37">
        <f t="shared" si="14"/>
        <v>61</v>
      </c>
      <c r="H331" s="36">
        <v>0</v>
      </c>
      <c r="I331" s="36">
        <v>0</v>
      </c>
      <c r="J331" s="36">
        <v>58</v>
      </c>
      <c r="K331" s="36">
        <v>0</v>
      </c>
      <c r="L331" s="37">
        <f t="shared" si="13"/>
        <v>58</v>
      </c>
      <c r="M331" s="36">
        <v>10</v>
      </c>
      <c r="N331" s="36">
        <v>0</v>
      </c>
      <c r="O331" s="36">
        <v>0</v>
      </c>
      <c r="P331" s="37">
        <f t="shared" si="15"/>
        <v>10</v>
      </c>
      <c r="Q331" s="37">
        <f t="shared" si="16"/>
        <v>129</v>
      </c>
    </row>
    <row r="332" spans="1:17" ht="45" customHeight="1">
      <c r="A332" s="265" t="s">
        <v>67</v>
      </c>
      <c r="B332" s="266"/>
      <c r="C332" s="36">
        <v>1</v>
      </c>
      <c r="D332" s="36">
        <v>0</v>
      </c>
      <c r="E332" s="36">
        <v>132</v>
      </c>
      <c r="F332" s="36">
        <v>0</v>
      </c>
      <c r="G332" s="37">
        <f t="shared" si="14"/>
        <v>133</v>
      </c>
      <c r="H332" s="36">
        <v>2</v>
      </c>
      <c r="I332" s="36">
        <v>0</v>
      </c>
      <c r="J332" s="36">
        <v>128</v>
      </c>
      <c r="K332" s="36">
        <v>0</v>
      </c>
      <c r="L332" s="37">
        <f t="shared" si="13"/>
        <v>130</v>
      </c>
      <c r="M332" s="36">
        <v>0</v>
      </c>
      <c r="N332" s="36">
        <v>0</v>
      </c>
      <c r="O332" s="36">
        <v>22</v>
      </c>
      <c r="P332" s="37">
        <f t="shared" si="15"/>
        <v>22</v>
      </c>
      <c r="Q332" s="37">
        <f t="shared" si="16"/>
        <v>285</v>
      </c>
    </row>
    <row r="333" spans="1:17" ht="45" customHeight="1">
      <c r="A333" s="265" t="s">
        <v>118</v>
      </c>
      <c r="B333" s="266"/>
      <c r="C333" s="36">
        <v>8</v>
      </c>
      <c r="D333" s="36">
        <v>0</v>
      </c>
      <c r="E333" s="36">
        <v>109</v>
      </c>
      <c r="F333" s="36">
        <v>0</v>
      </c>
      <c r="G333" s="37">
        <f t="shared" si="14"/>
        <v>117</v>
      </c>
      <c r="H333" s="36">
        <v>6</v>
      </c>
      <c r="I333" s="36">
        <v>0</v>
      </c>
      <c r="J333" s="36">
        <v>140</v>
      </c>
      <c r="K333" s="36">
        <v>0</v>
      </c>
      <c r="L333" s="37">
        <f t="shared" si="13"/>
        <v>146</v>
      </c>
      <c r="M333" s="36">
        <v>0</v>
      </c>
      <c r="N333" s="36">
        <v>0</v>
      </c>
      <c r="O333" s="36">
        <v>18</v>
      </c>
      <c r="P333" s="37">
        <f t="shared" si="15"/>
        <v>18</v>
      </c>
      <c r="Q333" s="37">
        <f t="shared" si="16"/>
        <v>281</v>
      </c>
    </row>
    <row r="334" spans="1:17" ht="45" customHeight="1">
      <c r="A334" s="265" t="s">
        <v>117</v>
      </c>
      <c r="B334" s="266"/>
      <c r="C334" s="36">
        <v>1</v>
      </c>
      <c r="D334" s="36">
        <v>0</v>
      </c>
      <c r="E334" s="36">
        <v>154</v>
      </c>
      <c r="F334" s="36">
        <v>0</v>
      </c>
      <c r="G334" s="37">
        <f t="shared" si="14"/>
        <v>155</v>
      </c>
      <c r="H334" s="36">
        <v>4</v>
      </c>
      <c r="I334" s="36">
        <v>0</v>
      </c>
      <c r="J334" s="36">
        <v>146</v>
      </c>
      <c r="K334" s="36">
        <v>0</v>
      </c>
      <c r="L334" s="37">
        <f t="shared" si="13"/>
        <v>150</v>
      </c>
      <c r="M334" s="36">
        <v>0</v>
      </c>
      <c r="N334" s="36">
        <v>0</v>
      </c>
      <c r="O334" s="36">
        <v>18</v>
      </c>
      <c r="P334" s="37">
        <f t="shared" si="15"/>
        <v>18</v>
      </c>
      <c r="Q334" s="37">
        <f t="shared" si="16"/>
        <v>323</v>
      </c>
    </row>
    <row r="335" spans="1:17" ht="45" customHeight="1">
      <c r="A335" s="265" t="s">
        <v>121</v>
      </c>
      <c r="B335" s="266"/>
      <c r="C335" s="36">
        <v>15</v>
      </c>
      <c r="D335" s="36">
        <v>2</v>
      </c>
      <c r="E335" s="36">
        <v>939</v>
      </c>
      <c r="F335" s="36">
        <v>5</v>
      </c>
      <c r="G335" s="37">
        <f t="shared" si="14"/>
        <v>961</v>
      </c>
      <c r="H335" s="36">
        <v>0</v>
      </c>
      <c r="I335" s="36">
        <v>0</v>
      </c>
      <c r="J335" s="36">
        <v>690</v>
      </c>
      <c r="K335" s="36">
        <v>11</v>
      </c>
      <c r="L335" s="37">
        <f t="shared" si="13"/>
        <v>701</v>
      </c>
      <c r="M335" s="36">
        <v>0</v>
      </c>
      <c r="N335" s="36">
        <v>0</v>
      </c>
      <c r="O335" s="36">
        <v>84</v>
      </c>
      <c r="P335" s="37">
        <f t="shared" si="15"/>
        <v>84</v>
      </c>
      <c r="Q335" s="37">
        <f t="shared" si="16"/>
        <v>1746</v>
      </c>
    </row>
    <row r="336" spans="1:17" ht="45" customHeight="1">
      <c r="A336" s="267" t="s">
        <v>161</v>
      </c>
      <c r="B336" s="268"/>
      <c r="C336" s="36">
        <v>10</v>
      </c>
      <c r="D336" s="36">
        <v>0</v>
      </c>
      <c r="E336" s="36">
        <v>940</v>
      </c>
      <c r="F336" s="36">
        <v>1</v>
      </c>
      <c r="G336" s="37">
        <f t="shared" si="14"/>
        <v>951</v>
      </c>
      <c r="H336" s="36">
        <v>5</v>
      </c>
      <c r="I336" s="36">
        <v>1</v>
      </c>
      <c r="J336" s="36">
        <v>565</v>
      </c>
      <c r="K336" s="36">
        <v>5</v>
      </c>
      <c r="L336" s="37">
        <f t="shared" si="13"/>
        <v>576</v>
      </c>
      <c r="M336" s="36">
        <v>0</v>
      </c>
      <c r="N336" s="36">
        <v>2</v>
      </c>
      <c r="O336" s="36">
        <v>49</v>
      </c>
      <c r="P336" s="37">
        <f t="shared" si="15"/>
        <v>51</v>
      </c>
      <c r="Q336" s="37">
        <f t="shared" si="16"/>
        <v>1578</v>
      </c>
    </row>
    <row r="337" spans="1:17" ht="45" customHeight="1">
      <c r="A337" s="267" t="s">
        <v>134</v>
      </c>
      <c r="B337" s="268"/>
      <c r="C337" s="36">
        <v>3</v>
      </c>
      <c r="D337" s="36">
        <v>0</v>
      </c>
      <c r="E337" s="36">
        <v>782</v>
      </c>
      <c r="F337" s="36">
        <v>0</v>
      </c>
      <c r="G337" s="37">
        <f t="shared" si="14"/>
        <v>785</v>
      </c>
      <c r="H337" s="36">
        <v>2</v>
      </c>
      <c r="I337" s="36">
        <v>0</v>
      </c>
      <c r="J337" s="36">
        <v>513</v>
      </c>
      <c r="K337" s="36">
        <v>0</v>
      </c>
      <c r="L337" s="37">
        <f t="shared" si="13"/>
        <v>515</v>
      </c>
      <c r="M337" s="36">
        <v>0</v>
      </c>
      <c r="N337" s="36">
        <v>0</v>
      </c>
      <c r="O337" s="36">
        <v>62</v>
      </c>
      <c r="P337" s="37">
        <f t="shared" si="15"/>
        <v>62</v>
      </c>
      <c r="Q337" s="37">
        <f t="shared" si="16"/>
        <v>1362</v>
      </c>
    </row>
    <row r="338" spans="1:17" ht="45" customHeight="1">
      <c r="A338" s="269" t="s">
        <v>69</v>
      </c>
      <c r="B338" s="270"/>
      <c r="C338" s="38">
        <f>SUM(C259:C337)</f>
        <v>796</v>
      </c>
      <c r="D338" s="38">
        <f>SUM(D259:D337)</f>
        <v>51</v>
      </c>
      <c r="E338" s="38">
        <f>SUM(E259:E337)</f>
        <v>28052</v>
      </c>
      <c r="F338" s="38">
        <f>SUM(F259:F337)</f>
        <v>158</v>
      </c>
      <c r="G338" s="38">
        <f>SUM(G259:G336)</f>
        <v>28272</v>
      </c>
      <c r="H338" s="38">
        <f aca="true" t="shared" si="17" ref="H338:Q338">SUM(H259:H337)</f>
        <v>595</v>
      </c>
      <c r="I338" s="38">
        <f t="shared" si="17"/>
        <v>74</v>
      </c>
      <c r="J338" s="38">
        <f t="shared" si="17"/>
        <v>28031</v>
      </c>
      <c r="K338" s="38">
        <f t="shared" si="17"/>
        <v>278</v>
      </c>
      <c r="L338" s="38">
        <f t="shared" si="17"/>
        <v>28978</v>
      </c>
      <c r="M338" s="38">
        <f t="shared" si="17"/>
        <v>871</v>
      </c>
      <c r="N338" s="38">
        <f t="shared" si="17"/>
        <v>39</v>
      </c>
      <c r="O338" s="38">
        <f t="shared" si="17"/>
        <v>3788</v>
      </c>
      <c r="P338" s="38">
        <f t="shared" si="17"/>
        <v>4698</v>
      </c>
      <c r="Q338" s="38">
        <f t="shared" si="17"/>
        <v>62733</v>
      </c>
    </row>
    <row r="339" spans="1:17" ht="19.5" customHeight="1">
      <c r="A339" s="277" t="s">
        <v>171</v>
      </c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</row>
    <row r="340" spans="1:17" ht="45" customHeight="1">
      <c r="A340" s="265" t="s">
        <v>5</v>
      </c>
      <c r="B340" s="266"/>
      <c r="C340" s="36">
        <v>2</v>
      </c>
      <c r="D340" s="36">
        <v>0</v>
      </c>
      <c r="E340" s="36">
        <v>282</v>
      </c>
      <c r="F340" s="36">
        <v>0</v>
      </c>
      <c r="G340" s="37">
        <f>SUM(C340:F340)</f>
        <v>284</v>
      </c>
      <c r="H340" s="36">
        <v>1</v>
      </c>
      <c r="I340" s="36">
        <v>0</v>
      </c>
      <c r="J340" s="36">
        <v>277</v>
      </c>
      <c r="K340" s="36">
        <v>0</v>
      </c>
      <c r="L340" s="37">
        <f aca="true" t="shared" si="18" ref="L340:L356">SUM(H340:K340)</f>
        <v>278</v>
      </c>
      <c r="M340" s="36">
        <v>0</v>
      </c>
      <c r="N340" s="36">
        <v>0</v>
      </c>
      <c r="O340" s="36">
        <v>549</v>
      </c>
      <c r="P340" s="37">
        <f>M340+N340+O340</f>
        <v>549</v>
      </c>
      <c r="Q340" s="37">
        <f>P340+L340+G340</f>
        <v>1111</v>
      </c>
    </row>
    <row r="341" spans="1:17" ht="45" customHeight="1">
      <c r="A341" s="265" t="s">
        <v>7</v>
      </c>
      <c r="B341" s="266"/>
      <c r="C341" s="36">
        <v>0</v>
      </c>
      <c r="D341" s="36">
        <v>0</v>
      </c>
      <c r="E341" s="36">
        <v>458</v>
      </c>
      <c r="F341" s="36">
        <v>4</v>
      </c>
      <c r="G341" s="37">
        <f aca="true" t="shared" si="19" ref="G341:G404">SUM(C341:F341)</f>
        <v>462</v>
      </c>
      <c r="H341" s="36">
        <v>0</v>
      </c>
      <c r="I341" s="36">
        <v>0</v>
      </c>
      <c r="J341" s="36">
        <v>463</v>
      </c>
      <c r="K341" s="36">
        <v>7</v>
      </c>
      <c r="L341" s="37">
        <f t="shared" si="18"/>
        <v>470</v>
      </c>
      <c r="M341" s="36">
        <v>0</v>
      </c>
      <c r="N341" s="36">
        <v>0</v>
      </c>
      <c r="O341" s="36">
        <v>94</v>
      </c>
      <c r="P341" s="37">
        <f aca="true" t="shared" si="20" ref="P341:P404">M341+N341+O341</f>
        <v>94</v>
      </c>
      <c r="Q341" s="37">
        <f aca="true" t="shared" si="21" ref="Q341:Q404">P341+L341+G341</f>
        <v>1026</v>
      </c>
    </row>
    <row r="342" spans="1:17" ht="45" customHeight="1">
      <c r="A342" s="265" t="s">
        <v>128</v>
      </c>
      <c r="B342" s="266"/>
      <c r="C342" s="36">
        <v>8</v>
      </c>
      <c r="D342" s="36">
        <v>2</v>
      </c>
      <c r="E342" s="36">
        <v>209</v>
      </c>
      <c r="F342" s="36">
        <v>2</v>
      </c>
      <c r="G342" s="37">
        <f t="shared" si="19"/>
        <v>221</v>
      </c>
      <c r="H342" s="36">
        <v>8</v>
      </c>
      <c r="I342" s="36">
        <v>1</v>
      </c>
      <c r="J342" s="36">
        <v>226</v>
      </c>
      <c r="K342" s="36">
        <v>2</v>
      </c>
      <c r="L342" s="37">
        <f t="shared" si="18"/>
        <v>237</v>
      </c>
      <c r="M342" s="36">
        <v>0</v>
      </c>
      <c r="N342" s="36">
        <v>0</v>
      </c>
      <c r="O342" s="36">
        <v>34</v>
      </c>
      <c r="P342" s="37">
        <f t="shared" si="20"/>
        <v>34</v>
      </c>
      <c r="Q342" s="37">
        <f t="shared" si="21"/>
        <v>492</v>
      </c>
    </row>
    <row r="343" spans="1:17" ht="45" customHeight="1">
      <c r="A343" s="265" t="s">
        <v>199</v>
      </c>
      <c r="B343" s="266"/>
      <c r="C343" s="36">
        <v>10</v>
      </c>
      <c r="D343" s="36">
        <v>2</v>
      </c>
      <c r="E343" s="36">
        <v>172</v>
      </c>
      <c r="F343" s="36">
        <v>0</v>
      </c>
      <c r="G343" s="37">
        <f t="shared" si="19"/>
        <v>184</v>
      </c>
      <c r="H343" s="36">
        <v>17</v>
      </c>
      <c r="I343" s="36">
        <v>1</v>
      </c>
      <c r="J343" s="36">
        <v>193</v>
      </c>
      <c r="K343" s="36">
        <v>3</v>
      </c>
      <c r="L343" s="37">
        <f t="shared" si="18"/>
        <v>214</v>
      </c>
      <c r="M343" s="36">
        <v>0</v>
      </c>
      <c r="N343" s="36">
        <v>0</v>
      </c>
      <c r="O343" s="36">
        <v>46</v>
      </c>
      <c r="P343" s="37">
        <f t="shared" si="20"/>
        <v>46</v>
      </c>
      <c r="Q343" s="37">
        <f t="shared" si="21"/>
        <v>444</v>
      </c>
    </row>
    <row r="344" spans="1:17" ht="45" customHeight="1">
      <c r="A344" s="265" t="s">
        <v>10</v>
      </c>
      <c r="B344" s="266"/>
      <c r="C344" s="36">
        <v>7</v>
      </c>
      <c r="D344" s="36">
        <v>0</v>
      </c>
      <c r="E344" s="36">
        <v>409</v>
      </c>
      <c r="F344" s="36">
        <v>1</v>
      </c>
      <c r="G344" s="37">
        <f t="shared" si="19"/>
        <v>417</v>
      </c>
      <c r="H344" s="36">
        <v>5</v>
      </c>
      <c r="I344" s="36">
        <v>0</v>
      </c>
      <c r="J344" s="36">
        <v>401</v>
      </c>
      <c r="K344" s="36">
        <v>3</v>
      </c>
      <c r="L344" s="37">
        <f t="shared" si="18"/>
        <v>409</v>
      </c>
      <c r="M344" s="36">
        <v>0</v>
      </c>
      <c r="N344" s="36">
        <v>1</v>
      </c>
      <c r="O344" s="36">
        <v>49</v>
      </c>
      <c r="P344" s="37">
        <f t="shared" si="20"/>
        <v>50</v>
      </c>
      <c r="Q344" s="37">
        <f t="shared" si="21"/>
        <v>876</v>
      </c>
    </row>
    <row r="345" spans="1:17" ht="45" customHeight="1">
      <c r="A345" s="265" t="s">
        <v>11</v>
      </c>
      <c r="B345" s="266"/>
      <c r="C345" s="36">
        <v>8</v>
      </c>
      <c r="D345" s="36">
        <v>1</v>
      </c>
      <c r="E345" s="36">
        <v>307</v>
      </c>
      <c r="F345" s="36">
        <v>1</v>
      </c>
      <c r="G345" s="37">
        <f t="shared" si="19"/>
        <v>317</v>
      </c>
      <c r="H345" s="36">
        <v>20</v>
      </c>
      <c r="I345" s="36">
        <v>5</v>
      </c>
      <c r="J345" s="36">
        <v>305</v>
      </c>
      <c r="K345" s="36">
        <v>2</v>
      </c>
      <c r="L345" s="37">
        <f t="shared" si="18"/>
        <v>332</v>
      </c>
      <c r="M345" s="36">
        <v>0</v>
      </c>
      <c r="N345" s="36">
        <v>0</v>
      </c>
      <c r="O345" s="36">
        <v>30</v>
      </c>
      <c r="P345" s="37">
        <f t="shared" si="20"/>
        <v>30</v>
      </c>
      <c r="Q345" s="37">
        <f t="shared" si="21"/>
        <v>679</v>
      </c>
    </row>
    <row r="346" spans="1:17" ht="45" customHeight="1">
      <c r="A346" s="276" t="s">
        <v>12</v>
      </c>
      <c r="B346" s="273"/>
      <c r="C346" s="36">
        <v>41</v>
      </c>
      <c r="D346" s="36">
        <v>3</v>
      </c>
      <c r="E346" s="36">
        <v>228</v>
      </c>
      <c r="F346" s="36">
        <v>1</v>
      </c>
      <c r="G346" s="37">
        <f t="shared" si="19"/>
        <v>273</v>
      </c>
      <c r="H346" s="36">
        <v>5</v>
      </c>
      <c r="I346" s="36">
        <v>2</v>
      </c>
      <c r="J346" s="36">
        <v>275</v>
      </c>
      <c r="K346" s="36">
        <v>5</v>
      </c>
      <c r="L346" s="37">
        <f t="shared" si="18"/>
        <v>287</v>
      </c>
      <c r="M346" s="36">
        <v>39</v>
      </c>
      <c r="N346" s="36">
        <v>1</v>
      </c>
      <c r="O346" s="36">
        <v>0</v>
      </c>
      <c r="P346" s="37">
        <f t="shared" si="20"/>
        <v>40</v>
      </c>
      <c r="Q346" s="37">
        <f t="shared" si="21"/>
        <v>600</v>
      </c>
    </row>
    <row r="347" spans="1:17" ht="45" customHeight="1">
      <c r="A347" s="276" t="s">
        <v>96</v>
      </c>
      <c r="B347" s="273"/>
      <c r="C347" s="36">
        <v>10</v>
      </c>
      <c r="D347" s="36">
        <v>0</v>
      </c>
      <c r="E347" s="36">
        <v>175</v>
      </c>
      <c r="F347" s="36">
        <v>0</v>
      </c>
      <c r="G347" s="37">
        <f t="shared" si="19"/>
        <v>185</v>
      </c>
      <c r="H347" s="36">
        <v>16</v>
      </c>
      <c r="I347" s="36">
        <v>2</v>
      </c>
      <c r="J347" s="36">
        <v>203</v>
      </c>
      <c r="K347" s="36">
        <v>1</v>
      </c>
      <c r="L347" s="37">
        <f t="shared" si="18"/>
        <v>222</v>
      </c>
      <c r="M347" s="36">
        <v>29</v>
      </c>
      <c r="N347" s="36">
        <v>0</v>
      </c>
      <c r="O347" s="36">
        <v>0</v>
      </c>
      <c r="P347" s="37">
        <f t="shared" si="20"/>
        <v>29</v>
      </c>
      <c r="Q347" s="37">
        <f t="shared" si="21"/>
        <v>436</v>
      </c>
    </row>
    <row r="348" spans="1:17" ht="45" customHeight="1">
      <c r="A348" s="265" t="s">
        <v>114</v>
      </c>
      <c r="B348" s="266"/>
      <c r="C348" s="36">
        <v>8</v>
      </c>
      <c r="D348" s="36">
        <v>0</v>
      </c>
      <c r="E348" s="36">
        <v>448</v>
      </c>
      <c r="F348" s="36">
        <v>1</v>
      </c>
      <c r="G348" s="37">
        <f t="shared" si="19"/>
        <v>457</v>
      </c>
      <c r="H348" s="36">
        <v>8</v>
      </c>
      <c r="I348" s="36">
        <v>6</v>
      </c>
      <c r="J348" s="36">
        <v>416</v>
      </c>
      <c r="K348" s="36">
        <v>3</v>
      </c>
      <c r="L348" s="37">
        <f t="shared" si="18"/>
        <v>433</v>
      </c>
      <c r="M348" s="36">
        <v>0</v>
      </c>
      <c r="N348" s="36">
        <v>0</v>
      </c>
      <c r="O348" s="36">
        <v>60</v>
      </c>
      <c r="P348" s="37">
        <f t="shared" si="20"/>
        <v>60</v>
      </c>
      <c r="Q348" s="37">
        <f t="shared" si="21"/>
        <v>950</v>
      </c>
    </row>
    <row r="349" spans="1:17" ht="45" customHeight="1">
      <c r="A349" s="265" t="s">
        <v>13</v>
      </c>
      <c r="B349" s="266"/>
      <c r="C349" s="36">
        <v>9</v>
      </c>
      <c r="D349" s="36">
        <v>0</v>
      </c>
      <c r="E349" s="36">
        <v>204</v>
      </c>
      <c r="F349" s="36">
        <v>4</v>
      </c>
      <c r="G349" s="37">
        <f t="shared" si="19"/>
        <v>217</v>
      </c>
      <c r="H349" s="36">
        <v>3</v>
      </c>
      <c r="I349" s="36">
        <v>0</v>
      </c>
      <c r="J349" s="36">
        <v>175</v>
      </c>
      <c r="K349" s="36">
        <v>4</v>
      </c>
      <c r="L349" s="37">
        <f t="shared" si="18"/>
        <v>182</v>
      </c>
      <c r="M349" s="36">
        <v>0</v>
      </c>
      <c r="N349" s="36">
        <v>0</v>
      </c>
      <c r="O349" s="36">
        <v>19</v>
      </c>
      <c r="P349" s="37">
        <f t="shared" si="20"/>
        <v>19</v>
      </c>
      <c r="Q349" s="37">
        <f t="shared" si="21"/>
        <v>418</v>
      </c>
    </row>
    <row r="350" spans="1:17" ht="45" customHeight="1">
      <c r="A350" s="265" t="s">
        <v>162</v>
      </c>
      <c r="B350" s="266"/>
      <c r="C350" s="36">
        <v>3</v>
      </c>
      <c r="D350" s="36">
        <v>0</v>
      </c>
      <c r="E350" s="36">
        <v>387</v>
      </c>
      <c r="F350" s="36">
        <v>2</v>
      </c>
      <c r="G350" s="37">
        <f t="shared" si="19"/>
        <v>392</v>
      </c>
      <c r="H350" s="36">
        <v>1</v>
      </c>
      <c r="I350" s="36">
        <v>0</v>
      </c>
      <c r="J350" s="36">
        <v>358</v>
      </c>
      <c r="K350" s="36">
        <v>1</v>
      </c>
      <c r="L350" s="37">
        <f t="shared" si="18"/>
        <v>360</v>
      </c>
      <c r="M350" s="36">
        <v>0</v>
      </c>
      <c r="N350" s="36">
        <v>0</v>
      </c>
      <c r="O350" s="36">
        <v>98</v>
      </c>
      <c r="P350" s="37">
        <f t="shared" si="20"/>
        <v>98</v>
      </c>
      <c r="Q350" s="37">
        <f t="shared" si="21"/>
        <v>850</v>
      </c>
    </row>
    <row r="351" spans="1:17" ht="45" customHeight="1">
      <c r="A351" s="265" t="s">
        <v>15</v>
      </c>
      <c r="B351" s="266"/>
      <c r="C351" s="36">
        <v>6</v>
      </c>
      <c r="D351" s="36">
        <v>0</v>
      </c>
      <c r="E351" s="36">
        <v>318</v>
      </c>
      <c r="F351" s="36">
        <v>3</v>
      </c>
      <c r="G351" s="37">
        <f t="shared" si="19"/>
        <v>327</v>
      </c>
      <c r="H351" s="36">
        <v>14</v>
      </c>
      <c r="I351" s="36">
        <v>0</v>
      </c>
      <c r="J351" s="36">
        <v>361</v>
      </c>
      <c r="K351" s="36">
        <v>5</v>
      </c>
      <c r="L351" s="37">
        <f t="shared" si="18"/>
        <v>380</v>
      </c>
      <c r="M351" s="36">
        <v>0</v>
      </c>
      <c r="N351" s="36">
        <v>0</v>
      </c>
      <c r="O351" s="36">
        <v>86</v>
      </c>
      <c r="P351" s="37">
        <f t="shared" si="20"/>
        <v>86</v>
      </c>
      <c r="Q351" s="37">
        <f t="shared" si="21"/>
        <v>793</v>
      </c>
    </row>
    <row r="352" spans="1:17" ht="45" customHeight="1">
      <c r="A352" s="276" t="s">
        <v>16</v>
      </c>
      <c r="B352" s="273"/>
      <c r="C352" s="36">
        <v>3</v>
      </c>
      <c r="D352" s="36">
        <v>0</v>
      </c>
      <c r="E352" s="36">
        <v>374</v>
      </c>
      <c r="F352" s="36">
        <v>1</v>
      </c>
      <c r="G352" s="37">
        <f t="shared" si="19"/>
        <v>378</v>
      </c>
      <c r="H352" s="36">
        <v>1</v>
      </c>
      <c r="I352" s="36">
        <v>2</v>
      </c>
      <c r="J352" s="36">
        <v>433</v>
      </c>
      <c r="K352" s="36">
        <v>5</v>
      </c>
      <c r="L352" s="37">
        <f t="shared" si="18"/>
        <v>441</v>
      </c>
      <c r="M352" s="36">
        <v>0</v>
      </c>
      <c r="N352" s="36">
        <v>0</v>
      </c>
      <c r="O352" s="36">
        <v>84</v>
      </c>
      <c r="P352" s="37">
        <f t="shared" si="20"/>
        <v>84</v>
      </c>
      <c r="Q352" s="37">
        <f t="shared" si="21"/>
        <v>903</v>
      </c>
    </row>
    <row r="353" spans="1:17" ht="45" customHeight="1">
      <c r="A353" s="276" t="s">
        <v>110</v>
      </c>
      <c r="B353" s="273"/>
      <c r="C353" s="36">
        <v>4</v>
      </c>
      <c r="D353" s="36">
        <v>1</v>
      </c>
      <c r="E353" s="36">
        <v>524</v>
      </c>
      <c r="F353" s="36">
        <v>0</v>
      </c>
      <c r="G353" s="37">
        <f t="shared" si="19"/>
        <v>529</v>
      </c>
      <c r="H353" s="36">
        <v>2</v>
      </c>
      <c r="I353" s="36">
        <v>2</v>
      </c>
      <c r="J353" s="36">
        <v>554</v>
      </c>
      <c r="K353" s="36">
        <v>3</v>
      </c>
      <c r="L353" s="37">
        <f t="shared" si="18"/>
        <v>561</v>
      </c>
      <c r="M353" s="36">
        <v>0</v>
      </c>
      <c r="N353" s="36">
        <v>0</v>
      </c>
      <c r="O353" s="36">
        <v>79</v>
      </c>
      <c r="P353" s="37">
        <f t="shared" si="20"/>
        <v>79</v>
      </c>
      <c r="Q353" s="37">
        <f t="shared" si="21"/>
        <v>1169</v>
      </c>
    </row>
    <row r="354" spans="1:17" ht="45" customHeight="1">
      <c r="A354" s="265" t="s">
        <v>18</v>
      </c>
      <c r="B354" s="266"/>
      <c r="C354" s="36">
        <v>4</v>
      </c>
      <c r="D354" s="36">
        <v>1</v>
      </c>
      <c r="E354" s="36">
        <v>274</v>
      </c>
      <c r="F354" s="36">
        <v>1</v>
      </c>
      <c r="G354" s="37">
        <f t="shared" si="19"/>
        <v>280</v>
      </c>
      <c r="H354" s="36">
        <v>3</v>
      </c>
      <c r="I354" s="36">
        <v>0</v>
      </c>
      <c r="J354" s="36">
        <v>358</v>
      </c>
      <c r="K354" s="36">
        <v>3</v>
      </c>
      <c r="L354" s="37">
        <f t="shared" si="18"/>
        <v>364</v>
      </c>
      <c r="M354" s="36">
        <v>0</v>
      </c>
      <c r="N354" s="36">
        <v>0</v>
      </c>
      <c r="O354" s="36">
        <v>52</v>
      </c>
      <c r="P354" s="37">
        <f t="shared" si="20"/>
        <v>52</v>
      </c>
      <c r="Q354" s="37">
        <f t="shared" si="21"/>
        <v>696</v>
      </c>
    </row>
    <row r="355" spans="1:17" ht="45" customHeight="1">
      <c r="A355" s="265" t="s">
        <v>19</v>
      </c>
      <c r="B355" s="266"/>
      <c r="C355" s="36">
        <v>2</v>
      </c>
      <c r="D355" s="36">
        <v>0</v>
      </c>
      <c r="E355" s="36">
        <v>329</v>
      </c>
      <c r="F355" s="36">
        <v>0</v>
      </c>
      <c r="G355" s="37">
        <f t="shared" si="19"/>
        <v>331</v>
      </c>
      <c r="H355" s="36">
        <v>0</v>
      </c>
      <c r="I355" s="36">
        <v>0</v>
      </c>
      <c r="J355" s="36">
        <v>360</v>
      </c>
      <c r="K355" s="36">
        <v>2</v>
      </c>
      <c r="L355" s="37">
        <f t="shared" si="18"/>
        <v>362</v>
      </c>
      <c r="M355" s="36">
        <v>0</v>
      </c>
      <c r="N355" s="36">
        <v>1</v>
      </c>
      <c r="O355" s="36">
        <v>85</v>
      </c>
      <c r="P355" s="37">
        <f t="shared" si="20"/>
        <v>86</v>
      </c>
      <c r="Q355" s="37">
        <f t="shared" si="21"/>
        <v>779</v>
      </c>
    </row>
    <row r="356" spans="1:17" ht="45" customHeight="1">
      <c r="A356" s="265" t="s">
        <v>20</v>
      </c>
      <c r="B356" s="266"/>
      <c r="C356" s="36">
        <v>9</v>
      </c>
      <c r="D356" s="36">
        <v>0</v>
      </c>
      <c r="E356" s="36">
        <v>287</v>
      </c>
      <c r="F356" s="36">
        <v>0</v>
      </c>
      <c r="G356" s="37">
        <f t="shared" si="19"/>
        <v>296</v>
      </c>
      <c r="H356" s="57">
        <v>13</v>
      </c>
      <c r="I356" s="36">
        <v>0</v>
      </c>
      <c r="J356" s="36">
        <v>326</v>
      </c>
      <c r="K356" s="36">
        <v>0</v>
      </c>
      <c r="L356" s="37">
        <f t="shared" si="18"/>
        <v>339</v>
      </c>
      <c r="M356" s="36">
        <v>0</v>
      </c>
      <c r="N356" s="36">
        <v>1</v>
      </c>
      <c r="O356" s="36">
        <v>44</v>
      </c>
      <c r="P356" s="37">
        <f t="shared" si="20"/>
        <v>45</v>
      </c>
      <c r="Q356" s="37">
        <f t="shared" si="21"/>
        <v>680</v>
      </c>
    </row>
    <row r="357" spans="1:17" ht="45" customHeight="1">
      <c r="A357" s="265" t="s">
        <v>21</v>
      </c>
      <c r="B357" s="266"/>
      <c r="C357" s="36">
        <v>1</v>
      </c>
      <c r="D357" s="36">
        <v>2</v>
      </c>
      <c r="E357" s="36">
        <v>168</v>
      </c>
      <c r="F357" s="36">
        <v>1</v>
      </c>
      <c r="G357" s="37">
        <f t="shared" si="19"/>
        <v>172</v>
      </c>
      <c r="H357" s="36">
        <v>4</v>
      </c>
      <c r="I357" s="36">
        <v>3</v>
      </c>
      <c r="J357" s="36">
        <v>220</v>
      </c>
      <c r="K357" s="36">
        <v>1</v>
      </c>
      <c r="L357" s="37">
        <f aca="true" t="shared" si="22" ref="L357:L418">SUM(H357:K357)</f>
        <v>228</v>
      </c>
      <c r="M357" s="36">
        <v>0</v>
      </c>
      <c r="N357" s="36">
        <v>1</v>
      </c>
      <c r="O357" s="36">
        <v>18</v>
      </c>
      <c r="P357" s="37">
        <f t="shared" si="20"/>
        <v>19</v>
      </c>
      <c r="Q357" s="37">
        <f t="shared" si="21"/>
        <v>419</v>
      </c>
    </row>
    <row r="358" spans="1:17" ht="45" customHeight="1">
      <c r="A358" s="265" t="s">
        <v>22</v>
      </c>
      <c r="B358" s="266"/>
      <c r="C358" s="36">
        <v>5</v>
      </c>
      <c r="D358" s="36">
        <v>0</v>
      </c>
      <c r="E358" s="36">
        <v>322</v>
      </c>
      <c r="F358" s="36">
        <v>1</v>
      </c>
      <c r="G358" s="37">
        <f t="shared" si="19"/>
        <v>328</v>
      </c>
      <c r="H358" s="36">
        <v>15</v>
      </c>
      <c r="I358" s="36">
        <v>1</v>
      </c>
      <c r="J358" s="36">
        <v>321</v>
      </c>
      <c r="K358" s="36">
        <v>5</v>
      </c>
      <c r="L358" s="37">
        <f t="shared" si="22"/>
        <v>342</v>
      </c>
      <c r="M358" s="36">
        <v>72</v>
      </c>
      <c r="N358" s="36">
        <v>0</v>
      </c>
      <c r="O358" s="36">
        <v>0</v>
      </c>
      <c r="P358" s="37">
        <f t="shared" si="20"/>
        <v>72</v>
      </c>
      <c r="Q358" s="37">
        <f t="shared" si="21"/>
        <v>742</v>
      </c>
    </row>
    <row r="359" spans="1:17" ht="45" customHeight="1">
      <c r="A359" s="265" t="s">
        <v>23</v>
      </c>
      <c r="B359" s="266"/>
      <c r="C359" s="36">
        <v>3</v>
      </c>
      <c r="D359" s="36">
        <v>0</v>
      </c>
      <c r="E359" s="36">
        <v>208</v>
      </c>
      <c r="F359" s="36">
        <v>2</v>
      </c>
      <c r="G359" s="37">
        <f t="shared" si="19"/>
        <v>213</v>
      </c>
      <c r="H359" s="36">
        <v>2</v>
      </c>
      <c r="I359" s="36">
        <v>0</v>
      </c>
      <c r="J359" s="36">
        <v>206</v>
      </c>
      <c r="K359" s="36">
        <v>8</v>
      </c>
      <c r="L359" s="37">
        <f t="shared" si="22"/>
        <v>216</v>
      </c>
      <c r="M359" s="36">
        <v>19</v>
      </c>
      <c r="N359" s="36">
        <v>0</v>
      </c>
      <c r="O359" s="36">
        <v>0</v>
      </c>
      <c r="P359" s="37">
        <f t="shared" si="20"/>
        <v>19</v>
      </c>
      <c r="Q359" s="37">
        <f t="shared" si="21"/>
        <v>448</v>
      </c>
    </row>
    <row r="360" spans="1:17" ht="45" customHeight="1">
      <c r="A360" s="265" t="s">
        <v>164</v>
      </c>
      <c r="B360" s="266"/>
      <c r="C360" s="36">
        <v>4</v>
      </c>
      <c r="D360" s="36">
        <v>0</v>
      </c>
      <c r="E360" s="36">
        <v>489</v>
      </c>
      <c r="F360" s="36">
        <v>3</v>
      </c>
      <c r="G360" s="37">
        <f t="shared" si="19"/>
        <v>496</v>
      </c>
      <c r="H360" s="36">
        <v>0</v>
      </c>
      <c r="I360" s="36">
        <v>1</v>
      </c>
      <c r="J360" s="36">
        <v>496</v>
      </c>
      <c r="K360" s="36">
        <v>3</v>
      </c>
      <c r="L360" s="37">
        <f t="shared" si="22"/>
        <v>500</v>
      </c>
      <c r="M360" s="36">
        <v>0</v>
      </c>
      <c r="N360" s="36">
        <v>0</v>
      </c>
      <c r="O360" s="36">
        <v>69</v>
      </c>
      <c r="P360" s="37">
        <f t="shared" si="20"/>
        <v>69</v>
      </c>
      <c r="Q360" s="37">
        <f t="shared" si="21"/>
        <v>1065</v>
      </c>
    </row>
    <row r="361" spans="1:17" ht="45" customHeight="1">
      <c r="A361" s="265" t="s">
        <v>24</v>
      </c>
      <c r="B361" s="266"/>
      <c r="C361" s="36">
        <v>0</v>
      </c>
      <c r="D361" s="36">
        <v>0</v>
      </c>
      <c r="E361" s="36">
        <v>373</v>
      </c>
      <c r="F361" s="36">
        <v>0</v>
      </c>
      <c r="G361" s="37">
        <f t="shared" si="19"/>
        <v>373</v>
      </c>
      <c r="H361" s="36">
        <v>1</v>
      </c>
      <c r="I361" s="36">
        <v>0</v>
      </c>
      <c r="J361" s="36">
        <v>406</v>
      </c>
      <c r="K361" s="36">
        <v>2</v>
      </c>
      <c r="L361" s="37">
        <f t="shared" si="22"/>
        <v>409</v>
      </c>
      <c r="M361" s="36">
        <v>34</v>
      </c>
      <c r="N361" s="36">
        <v>1</v>
      </c>
      <c r="O361" s="36">
        <v>47</v>
      </c>
      <c r="P361" s="37">
        <f t="shared" si="20"/>
        <v>82</v>
      </c>
      <c r="Q361" s="37">
        <f t="shared" si="21"/>
        <v>864</v>
      </c>
    </row>
    <row r="362" spans="1:17" ht="45" customHeight="1">
      <c r="A362" s="274" t="s">
        <v>25</v>
      </c>
      <c r="B362" s="275"/>
      <c r="C362" s="36">
        <v>4</v>
      </c>
      <c r="D362" s="36">
        <v>0</v>
      </c>
      <c r="E362" s="36">
        <v>88</v>
      </c>
      <c r="F362" s="36">
        <v>0</v>
      </c>
      <c r="G362" s="37">
        <f t="shared" si="19"/>
        <v>92</v>
      </c>
      <c r="H362" s="36">
        <v>10</v>
      </c>
      <c r="I362" s="36">
        <v>0</v>
      </c>
      <c r="J362" s="36">
        <v>86</v>
      </c>
      <c r="K362" s="36">
        <v>3</v>
      </c>
      <c r="L362" s="37">
        <f t="shared" si="22"/>
        <v>99</v>
      </c>
      <c r="M362" s="36">
        <v>25</v>
      </c>
      <c r="N362" s="36">
        <v>4</v>
      </c>
      <c r="O362" s="36">
        <v>0</v>
      </c>
      <c r="P362" s="37">
        <f t="shared" si="20"/>
        <v>29</v>
      </c>
      <c r="Q362" s="37">
        <f t="shared" si="21"/>
        <v>220</v>
      </c>
    </row>
    <row r="363" spans="1:17" ht="45" customHeight="1">
      <c r="A363" s="265" t="s">
        <v>26</v>
      </c>
      <c r="B363" s="266"/>
      <c r="C363" s="36">
        <v>0</v>
      </c>
      <c r="D363" s="36">
        <v>0</v>
      </c>
      <c r="E363" s="36">
        <v>304</v>
      </c>
      <c r="F363" s="36">
        <v>3</v>
      </c>
      <c r="G363" s="37">
        <f t="shared" si="19"/>
        <v>307</v>
      </c>
      <c r="H363" s="36">
        <v>0</v>
      </c>
      <c r="I363" s="36">
        <v>0</v>
      </c>
      <c r="J363" s="36">
        <v>365</v>
      </c>
      <c r="K363" s="36">
        <v>1</v>
      </c>
      <c r="L363" s="37">
        <f t="shared" si="22"/>
        <v>366</v>
      </c>
      <c r="M363" s="36">
        <v>0</v>
      </c>
      <c r="N363" s="36">
        <v>5</v>
      </c>
      <c r="O363" s="36">
        <v>121</v>
      </c>
      <c r="P363" s="37">
        <f t="shared" si="20"/>
        <v>126</v>
      </c>
      <c r="Q363" s="37">
        <f t="shared" si="21"/>
        <v>799</v>
      </c>
    </row>
    <row r="364" spans="1:17" ht="45" customHeight="1">
      <c r="A364" s="265" t="s">
        <v>133</v>
      </c>
      <c r="B364" s="266"/>
      <c r="C364" s="36">
        <v>4</v>
      </c>
      <c r="D364" s="36">
        <v>0</v>
      </c>
      <c r="E364" s="36">
        <v>626</v>
      </c>
      <c r="F364" s="36">
        <v>1</v>
      </c>
      <c r="G364" s="37">
        <f t="shared" si="19"/>
        <v>631</v>
      </c>
      <c r="H364" s="36">
        <v>2</v>
      </c>
      <c r="I364" s="36">
        <v>1</v>
      </c>
      <c r="J364" s="36">
        <v>580</v>
      </c>
      <c r="K364" s="36">
        <v>6</v>
      </c>
      <c r="L364" s="37">
        <f t="shared" si="22"/>
        <v>589</v>
      </c>
      <c r="M364" s="36">
        <v>0</v>
      </c>
      <c r="N364" s="36">
        <v>1</v>
      </c>
      <c r="O364" s="36">
        <v>68</v>
      </c>
      <c r="P364" s="37">
        <f t="shared" si="20"/>
        <v>69</v>
      </c>
      <c r="Q364" s="37">
        <f t="shared" si="21"/>
        <v>1289</v>
      </c>
    </row>
    <row r="365" spans="1:17" ht="45" customHeight="1">
      <c r="A365" s="265" t="s">
        <v>111</v>
      </c>
      <c r="B365" s="266"/>
      <c r="C365" s="36">
        <v>6</v>
      </c>
      <c r="D365" s="36">
        <v>0</v>
      </c>
      <c r="E365" s="36">
        <v>420</v>
      </c>
      <c r="F365" s="36">
        <v>2</v>
      </c>
      <c r="G365" s="37">
        <f t="shared" si="19"/>
        <v>428</v>
      </c>
      <c r="H365" s="36">
        <v>3</v>
      </c>
      <c r="I365" s="36">
        <v>1</v>
      </c>
      <c r="J365" s="36">
        <v>471</v>
      </c>
      <c r="K365" s="36">
        <v>8</v>
      </c>
      <c r="L365" s="37">
        <f t="shared" si="22"/>
        <v>483</v>
      </c>
      <c r="M365" s="36">
        <v>0</v>
      </c>
      <c r="N365" s="36">
        <v>0</v>
      </c>
      <c r="O365" s="36">
        <v>45</v>
      </c>
      <c r="P365" s="37">
        <f t="shared" si="20"/>
        <v>45</v>
      </c>
      <c r="Q365" s="37">
        <f t="shared" si="21"/>
        <v>956</v>
      </c>
    </row>
    <row r="366" spans="1:17" ht="45" customHeight="1">
      <c r="A366" s="265" t="s">
        <v>28</v>
      </c>
      <c r="B366" s="266"/>
      <c r="C366" s="36">
        <v>23</v>
      </c>
      <c r="D366" s="36">
        <v>1</v>
      </c>
      <c r="E366" s="36">
        <v>372</v>
      </c>
      <c r="F366" s="36">
        <v>1</v>
      </c>
      <c r="G366" s="37">
        <f t="shared" si="19"/>
        <v>397</v>
      </c>
      <c r="H366" s="36">
        <v>6</v>
      </c>
      <c r="I366" s="36">
        <v>0</v>
      </c>
      <c r="J366" s="36">
        <v>423</v>
      </c>
      <c r="K366" s="36">
        <v>4</v>
      </c>
      <c r="L366" s="37">
        <f t="shared" si="22"/>
        <v>433</v>
      </c>
      <c r="M366" s="36">
        <v>43</v>
      </c>
      <c r="N366" s="36">
        <v>0</v>
      </c>
      <c r="O366" s="36">
        <v>0</v>
      </c>
      <c r="P366" s="37">
        <f t="shared" si="20"/>
        <v>43</v>
      </c>
      <c r="Q366" s="37">
        <f t="shared" si="21"/>
        <v>873</v>
      </c>
    </row>
    <row r="367" spans="1:17" ht="45" customHeight="1">
      <c r="A367" s="265" t="s">
        <v>112</v>
      </c>
      <c r="B367" s="266"/>
      <c r="C367" s="36">
        <v>0</v>
      </c>
      <c r="D367" s="36">
        <v>0</v>
      </c>
      <c r="E367" s="36">
        <v>546</v>
      </c>
      <c r="F367" s="36">
        <v>0</v>
      </c>
      <c r="G367" s="37">
        <f t="shared" si="19"/>
        <v>546</v>
      </c>
      <c r="H367" s="36">
        <v>0</v>
      </c>
      <c r="I367" s="36">
        <v>0</v>
      </c>
      <c r="J367" s="36">
        <v>575</v>
      </c>
      <c r="K367" s="36">
        <v>2</v>
      </c>
      <c r="L367" s="37">
        <f t="shared" si="22"/>
        <v>577</v>
      </c>
      <c r="M367" s="36">
        <v>0</v>
      </c>
      <c r="N367" s="36">
        <v>0</v>
      </c>
      <c r="O367" s="36">
        <v>148</v>
      </c>
      <c r="P367" s="37">
        <f t="shared" si="20"/>
        <v>148</v>
      </c>
      <c r="Q367" s="37">
        <f t="shared" si="21"/>
        <v>1271</v>
      </c>
    </row>
    <row r="368" spans="1:17" ht="45" customHeight="1">
      <c r="A368" s="272" t="s">
        <v>94</v>
      </c>
      <c r="B368" s="273"/>
      <c r="C368" s="36">
        <v>9</v>
      </c>
      <c r="D368" s="36">
        <v>2</v>
      </c>
      <c r="E368" s="36">
        <v>399</v>
      </c>
      <c r="F368" s="36">
        <v>6</v>
      </c>
      <c r="G368" s="37">
        <f t="shared" si="19"/>
        <v>416</v>
      </c>
      <c r="H368" s="36">
        <v>1</v>
      </c>
      <c r="I368" s="36">
        <v>0</v>
      </c>
      <c r="J368" s="36">
        <v>409</v>
      </c>
      <c r="K368" s="36">
        <v>8</v>
      </c>
      <c r="L368" s="37">
        <f t="shared" si="22"/>
        <v>418</v>
      </c>
      <c r="M368" s="36">
        <v>0</v>
      </c>
      <c r="N368" s="36">
        <v>0</v>
      </c>
      <c r="O368" s="36">
        <v>114</v>
      </c>
      <c r="P368" s="37">
        <f t="shared" si="20"/>
        <v>114</v>
      </c>
      <c r="Q368" s="37">
        <f t="shared" si="21"/>
        <v>948</v>
      </c>
    </row>
    <row r="369" spans="1:17" ht="45" customHeight="1">
      <c r="A369" s="265" t="s">
        <v>165</v>
      </c>
      <c r="B369" s="266"/>
      <c r="C369" s="36">
        <v>22</v>
      </c>
      <c r="D369" s="36">
        <v>3</v>
      </c>
      <c r="E369" s="36">
        <v>325</v>
      </c>
      <c r="F369" s="36">
        <v>1</v>
      </c>
      <c r="G369" s="37">
        <f t="shared" si="19"/>
        <v>351</v>
      </c>
      <c r="H369" s="36">
        <v>12</v>
      </c>
      <c r="I369" s="36">
        <v>7</v>
      </c>
      <c r="J369" s="36">
        <v>365</v>
      </c>
      <c r="K369" s="36">
        <v>5</v>
      </c>
      <c r="L369" s="37">
        <f t="shared" si="22"/>
        <v>389</v>
      </c>
      <c r="M369" s="36">
        <v>0</v>
      </c>
      <c r="N369" s="36">
        <v>0</v>
      </c>
      <c r="O369" s="36">
        <v>44</v>
      </c>
      <c r="P369" s="37">
        <f t="shared" si="20"/>
        <v>44</v>
      </c>
      <c r="Q369" s="37">
        <f t="shared" si="21"/>
        <v>784</v>
      </c>
    </row>
    <row r="370" spans="1:17" ht="45" customHeight="1">
      <c r="A370" s="265" t="s">
        <v>30</v>
      </c>
      <c r="B370" s="266"/>
      <c r="C370" s="36">
        <v>68</v>
      </c>
      <c r="D370" s="36">
        <v>0</v>
      </c>
      <c r="E370" s="36">
        <v>346</v>
      </c>
      <c r="F370" s="36">
        <v>7</v>
      </c>
      <c r="G370" s="37">
        <f t="shared" si="19"/>
        <v>421</v>
      </c>
      <c r="H370" s="36">
        <v>117</v>
      </c>
      <c r="I370" s="36">
        <v>1</v>
      </c>
      <c r="J370" s="36">
        <v>254</v>
      </c>
      <c r="K370" s="36">
        <v>3</v>
      </c>
      <c r="L370" s="37">
        <f t="shared" si="22"/>
        <v>375</v>
      </c>
      <c r="M370" s="36">
        <v>0</v>
      </c>
      <c r="N370" s="36">
        <v>0</v>
      </c>
      <c r="O370" s="36">
        <v>50</v>
      </c>
      <c r="P370" s="37">
        <f t="shared" si="20"/>
        <v>50</v>
      </c>
      <c r="Q370" s="37">
        <f t="shared" si="21"/>
        <v>846</v>
      </c>
    </row>
    <row r="371" spans="1:17" ht="45" customHeight="1">
      <c r="A371" s="265" t="s">
        <v>31</v>
      </c>
      <c r="B371" s="266"/>
      <c r="C371" s="36">
        <v>0</v>
      </c>
      <c r="D371" s="36">
        <v>0</v>
      </c>
      <c r="E371" s="36">
        <v>424</v>
      </c>
      <c r="F371" s="36">
        <v>1</v>
      </c>
      <c r="G371" s="37">
        <f t="shared" si="19"/>
        <v>425</v>
      </c>
      <c r="H371" s="36">
        <v>4</v>
      </c>
      <c r="I371" s="36">
        <v>0</v>
      </c>
      <c r="J371" s="36">
        <v>477</v>
      </c>
      <c r="K371" s="36">
        <v>2</v>
      </c>
      <c r="L371" s="37">
        <f t="shared" si="22"/>
        <v>483</v>
      </c>
      <c r="M371" s="36">
        <v>0</v>
      </c>
      <c r="N371" s="36">
        <v>0</v>
      </c>
      <c r="O371" s="36">
        <v>101</v>
      </c>
      <c r="P371" s="37">
        <f t="shared" si="20"/>
        <v>101</v>
      </c>
      <c r="Q371" s="37">
        <f t="shared" si="21"/>
        <v>1009</v>
      </c>
    </row>
    <row r="372" spans="1:17" ht="45" customHeight="1">
      <c r="A372" s="265" t="s">
        <v>126</v>
      </c>
      <c r="B372" s="266"/>
      <c r="C372" s="36">
        <v>7</v>
      </c>
      <c r="D372" s="36">
        <v>1</v>
      </c>
      <c r="E372" s="36">
        <v>501</v>
      </c>
      <c r="F372" s="36">
        <v>7</v>
      </c>
      <c r="G372" s="37">
        <f t="shared" si="19"/>
        <v>516</v>
      </c>
      <c r="H372" s="36">
        <v>4</v>
      </c>
      <c r="I372" s="36">
        <v>0</v>
      </c>
      <c r="J372" s="36">
        <v>407</v>
      </c>
      <c r="K372" s="36">
        <v>13</v>
      </c>
      <c r="L372" s="37">
        <f t="shared" si="22"/>
        <v>424</v>
      </c>
      <c r="M372" s="36">
        <v>0</v>
      </c>
      <c r="N372" s="36">
        <v>0</v>
      </c>
      <c r="O372" s="36">
        <v>72</v>
      </c>
      <c r="P372" s="37">
        <f t="shared" si="20"/>
        <v>72</v>
      </c>
      <c r="Q372" s="37">
        <f t="shared" si="21"/>
        <v>1012</v>
      </c>
    </row>
    <row r="373" spans="1:17" ht="45" customHeight="1">
      <c r="A373" s="265" t="s">
        <v>32</v>
      </c>
      <c r="B373" s="266"/>
      <c r="C373" s="36">
        <v>11</v>
      </c>
      <c r="D373" s="36">
        <v>3</v>
      </c>
      <c r="E373" s="36">
        <v>313</v>
      </c>
      <c r="F373" s="36">
        <v>0</v>
      </c>
      <c r="G373" s="37">
        <f t="shared" si="19"/>
        <v>327</v>
      </c>
      <c r="H373" s="36">
        <v>8</v>
      </c>
      <c r="I373" s="36">
        <v>0</v>
      </c>
      <c r="J373" s="36">
        <v>298</v>
      </c>
      <c r="K373" s="36">
        <v>3</v>
      </c>
      <c r="L373" s="37">
        <f t="shared" si="22"/>
        <v>309</v>
      </c>
      <c r="M373" s="36">
        <v>27</v>
      </c>
      <c r="N373" s="36">
        <v>0</v>
      </c>
      <c r="O373" s="36">
        <v>16</v>
      </c>
      <c r="P373" s="37">
        <f t="shared" si="20"/>
        <v>43</v>
      </c>
      <c r="Q373" s="37">
        <f t="shared" si="21"/>
        <v>679</v>
      </c>
    </row>
    <row r="374" spans="1:17" ht="45" customHeight="1">
      <c r="A374" s="265" t="s">
        <v>95</v>
      </c>
      <c r="B374" s="266"/>
      <c r="C374" s="36">
        <v>24</v>
      </c>
      <c r="D374" s="36">
        <v>3</v>
      </c>
      <c r="E374" s="36">
        <v>298</v>
      </c>
      <c r="F374" s="36">
        <v>0</v>
      </c>
      <c r="G374" s="37">
        <f t="shared" si="19"/>
        <v>325</v>
      </c>
      <c r="H374" s="36">
        <v>7</v>
      </c>
      <c r="I374" s="36">
        <v>2</v>
      </c>
      <c r="J374" s="36">
        <v>309</v>
      </c>
      <c r="K374" s="36">
        <v>0</v>
      </c>
      <c r="L374" s="37">
        <f t="shared" si="22"/>
        <v>318</v>
      </c>
      <c r="M374" s="36">
        <v>0</v>
      </c>
      <c r="N374" s="36">
        <v>0</v>
      </c>
      <c r="O374" s="36">
        <v>32</v>
      </c>
      <c r="P374" s="37">
        <f t="shared" si="20"/>
        <v>32</v>
      </c>
      <c r="Q374" s="37">
        <f t="shared" si="21"/>
        <v>675</v>
      </c>
    </row>
    <row r="375" spans="1:17" ht="45" customHeight="1">
      <c r="A375" s="265" t="s">
        <v>33</v>
      </c>
      <c r="B375" s="266"/>
      <c r="C375" s="36">
        <v>4</v>
      </c>
      <c r="D375" s="36">
        <v>0</v>
      </c>
      <c r="E375" s="36">
        <v>136</v>
      </c>
      <c r="F375" s="36">
        <v>0</v>
      </c>
      <c r="G375" s="37">
        <f t="shared" si="19"/>
        <v>140</v>
      </c>
      <c r="H375" s="36">
        <v>0</v>
      </c>
      <c r="I375" s="36">
        <v>1</v>
      </c>
      <c r="J375" s="36">
        <v>166</v>
      </c>
      <c r="K375" s="36">
        <v>0</v>
      </c>
      <c r="L375" s="37">
        <f t="shared" si="22"/>
        <v>167</v>
      </c>
      <c r="M375" s="36">
        <v>23</v>
      </c>
      <c r="N375" s="36">
        <v>1</v>
      </c>
      <c r="O375" s="36">
        <v>0</v>
      </c>
      <c r="P375" s="37">
        <f t="shared" si="20"/>
        <v>24</v>
      </c>
      <c r="Q375" s="37">
        <f t="shared" si="21"/>
        <v>331</v>
      </c>
    </row>
    <row r="376" spans="1:17" ht="45" customHeight="1">
      <c r="A376" s="265" t="s">
        <v>34</v>
      </c>
      <c r="B376" s="266"/>
      <c r="C376" s="36">
        <v>6</v>
      </c>
      <c r="D376" s="36">
        <v>0</v>
      </c>
      <c r="E376" s="36">
        <v>254</v>
      </c>
      <c r="F376" s="36">
        <v>2</v>
      </c>
      <c r="G376" s="37">
        <f t="shared" si="19"/>
        <v>262</v>
      </c>
      <c r="H376" s="36">
        <v>3</v>
      </c>
      <c r="I376" s="36">
        <v>1</v>
      </c>
      <c r="J376" s="36">
        <v>225</v>
      </c>
      <c r="K376" s="36">
        <v>1</v>
      </c>
      <c r="L376" s="37">
        <f t="shared" si="22"/>
        <v>230</v>
      </c>
      <c r="M376" s="36">
        <v>0</v>
      </c>
      <c r="N376" s="36">
        <v>0</v>
      </c>
      <c r="O376" s="36">
        <v>19</v>
      </c>
      <c r="P376" s="37">
        <f t="shared" si="20"/>
        <v>19</v>
      </c>
      <c r="Q376" s="37">
        <f t="shared" si="21"/>
        <v>511</v>
      </c>
    </row>
    <row r="377" spans="1:17" ht="45" customHeight="1">
      <c r="A377" s="265" t="s">
        <v>166</v>
      </c>
      <c r="B377" s="266"/>
      <c r="C377" s="36">
        <v>24</v>
      </c>
      <c r="D377" s="36">
        <v>2</v>
      </c>
      <c r="E377" s="36">
        <v>346</v>
      </c>
      <c r="F377" s="36">
        <v>1</v>
      </c>
      <c r="G377" s="37">
        <f t="shared" si="19"/>
        <v>373</v>
      </c>
      <c r="H377" s="36">
        <v>24</v>
      </c>
      <c r="I377" s="36">
        <v>0</v>
      </c>
      <c r="J377" s="36">
        <v>309</v>
      </c>
      <c r="K377" s="36">
        <v>1</v>
      </c>
      <c r="L377" s="37">
        <f t="shared" si="22"/>
        <v>334</v>
      </c>
      <c r="M377" s="36">
        <v>0</v>
      </c>
      <c r="N377" s="36">
        <v>0</v>
      </c>
      <c r="O377" s="36">
        <v>35</v>
      </c>
      <c r="P377" s="37">
        <f t="shared" si="20"/>
        <v>35</v>
      </c>
      <c r="Q377" s="37">
        <f t="shared" si="21"/>
        <v>742</v>
      </c>
    </row>
    <row r="378" spans="1:17" ht="45" customHeight="1">
      <c r="A378" s="271" t="s">
        <v>131</v>
      </c>
      <c r="B378" s="271"/>
      <c r="C378" s="36">
        <v>11</v>
      </c>
      <c r="D378" s="36">
        <v>0</v>
      </c>
      <c r="E378" s="36">
        <v>291</v>
      </c>
      <c r="F378" s="36">
        <v>0</v>
      </c>
      <c r="G378" s="37">
        <f t="shared" si="19"/>
        <v>302</v>
      </c>
      <c r="H378" s="36">
        <v>7</v>
      </c>
      <c r="I378" s="36">
        <v>0</v>
      </c>
      <c r="J378" s="36">
        <v>327</v>
      </c>
      <c r="K378" s="36">
        <v>3</v>
      </c>
      <c r="L378" s="37">
        <f t="shared" si="22"/>
        <v>337</v>
      </c>
      <c r="M378" s="36">
        <v>48</v>
      </c>
      <c r="N378" s="36">
        <v>0</v>
      </c>
      <c r="O378" s="36">
        <v>0</v>
      </c>
      <c r="P378" s="37">
        <f t="shared" si="20"/>
        <v>48</v>
      </c>
      <c r="Q378" s="37">
        <f t="shared" si="21"/>
        <v>687</v>
      </c>
    </row>
    <row r="379" spans="1:17" ht="45" customHeight="1">
      <c r="A379" s="271" t="s">
        <v>36</v>
      </c>
      <c r="B379" s="271"/>
      <c r="C379" s="36">
        <v>22</v>
      </c>
      <c r="D379" s="36">
        <v>1</v>
      </c>
      <c r="E379" s="36">
        <v>372</v>
      </c>
      <c r="F379" s="36">
        <v>2</v>
      </c>
      <c r="G379" s="37">
        <f t="shared" si="19"/>
        <v>397</v>
      </c>
      <c r="H379" s="36">
        <v>8</v>
      </c>
      <c r="I379" s="36">
        <v>1</v>
      </c>
      <c r="J379" s="36">
        <v>508</v>
      </c>
      <c r="K379" s="36">
        <v>6</v>
      </c>
      <c r="L379" s="37">
        <f t="shared" si="22"/>
        <v>523</v>
      </c>
      <c r="M379" s="36">
        <v>0</v>
      </c>
      <c r="N379" s="36">
        <v>2</v>
      </c>
      <c r="O379" s="36">
        <v>83</v>
      </c>
      <c r="P379" s="37">
        <f t="shared" si="20"/>
        <v>85</v>
      </c>
      <c r="Q379" s="37">
        <f t="shared" si="21"/>
        <v>1005</v>
      </c>
    </row>
    <row r="380" spans="1:17" ht="45" customHeight="1">
      <c r="A380" s="271" t="s">
        <v>37</v>
      </c>
      <c r="B380" s="271"/>
      <c r="C380" s="36">
        <v>19</v>
      </c>
      <c r="D380" s="36">
        <v>0</v>
      </c>
      <c r="E380" s="36">
        <v>246</v>
      </c>
      <c r="F380" s="36">
        <v>1</v>
      </c>
      <c r="G380" s="37">
        <f t="shared" si="19"/>
        <v>266</v>
      </c>
      <c r="H380" s="36">
        <v>8</v>
      </c>
      <c r="I380" s="36">
        <v>1</v>
      </c>
      <c r="J380" s="36">
        <v>304</v>
      </c>
      <c r="K380" s="36">
        <v>2</v>
      </c>
      <c r="L380" s="37">
        <f t="shared" si="22"/>
        <v>315</v>
      </c>
      <c r="M380" s="36">
        <v>0</v>
      </c>
      <c r="N380" s="36">
        <v>0</v>
      </c>
      <c r="O380" s="36">
        <v>37</v>
      </c>
      <c r="P380" s="37">
        <f t="shared" si="20"/>
        <v>37</v>
      </c>
      <c r="Q380" s="37">
        <f t="shared" si="21"/>
        <v>618</v>
      </c>
    </row>
    <row r="381" spans="1:17" ht="45" customHeight="1">
      <c r="A381" s="265" t="s">
        <v>38</v>
      </c>
      <c r="B381" s="266"/>
      <c r="C381" s="36">
        <v>2</v>
      </c>
      <c r="D381" s="36">
        <v>0</v>
      </c>
      <c r="E381" s="36">
        <v>240</v>
      </c>
      <c r="F381" s="36">
        <v>2</v>
      </c>
      <c r="G381" s="37">
        <f t="shared" si="19"/>
        <v>244</v>
      </c>
      <c r="H381" s="36">
        <v>3</v>
      </c>
      <c r="I381" s="36">
        <v>0</v>
      </c>
      <c r="J381" s="36">
        <v>264</v>
      </c>
      <c r="K381" s="36">
        <v>4</v>
      </c>
      <c r="L381" s="37">
        <f t="shared" si="22"/>
        <v>271</v>
      </c>
      <c r="M381" s="36">
        <v>18</v>
      </c>
      <c r="N381" s="36">
        <v>1</v>
      </c>
      <c r="O381" s="36">
        <v>0</v>
      </c>
      <c r="P381" s="37">
        <f t="shared" si="20"/>
        <v>19</v>
      </c>
      <c r="Q381" s="37">
        <f t="shared" si="21"/>
        <v>534</v>
      </c>
    </row>
    <row r="382" spans="1:17" ht="45" customHeight="1">
      <c r="A382" s="265" t="s">
        <v>39</v>
      </c>
      <c r="B382" s="266"/>
      <c r="C382" s="36">
        <v>9</v>
      </c>
      <c r="D382" s="36">
        <v>0</v>
      </c>
      <c r="E382" s="36">
        <v>267</v>
      </c>
      <c r="F382" s="36">
        <v>9</v>
      </c>
      <c r="G382" s="37">
        <f t="shared" si="19"/>
        <v>285</v>
      </c>
      <c r="H382" s="36">
        <v>10</v>
      </c>
      <c r="I382" s="36">
        <v>0</v>
      </c>
      <c r="J382" s="36">
        <v>318</v>
      </c>
      <c r="K382" s="36">
        <v>8</v>
      </c>
      <c r="L382" s="37">
        <f t="shared" si="22"/>
        <v>336</v>
      </c>
      <c r="M382" s="36">
        <v>0</v>
      </c>
      <c r="N382" s="36">
        <v>0</v>
      </c>
      <c r="O382" s="36">
        <v>31</v>
      </c>
      <c r="P382" s="37">
        <f t="shared" si="20"/>
        <v>31</v>
      </c>
      <c r="Q382" s="37">
        <f t="shared" si="21"/>
        <v>652</v>
      </c>
    </row>
    <row r="383" spans="1:17" ht="45" customHeight="1">
      <c r="A383" s="265" t="s">
        <v>40</v>
      </c>
      <c r="B383" s="266"/>
      <c r="C383" s="36">
        <v>16</v>
      </c>
      <c r="D383" s="36">
        <v>1</v>
      </c>
      <c r="E383" s="36">
        <v>306</v>
      </c>
      <c r="F383" s="36">
        <v>2</v>
      </c>
      <c r="G383" s="37">
        <f t="shared" si="19"/>
        <v>325</v>
      </c>
      <c r="H383" s="36">
        <v>9</v>
      </c>
      <c r="I383" s="36">
        <v>1</v>
      </c>
      <c r="J383" s="36">
        <v>444</v>
      </c>
      <c r="K383" s="36">
        <v>10</v>
      </c>
      <c r="L383" s="37">
        <f t="shared" si="22"/>
        <v>464</v>
      </c>
      <c r="M383" s="36">
        <v>0</v>
      </c>
      <c r="N383" s="36">
        <v>4</v>
      </c>
      <c r="O383" s="36">
        <v>52</v>
      </c>
      <c r="P383" s="37">
        <f t="shared" si="20"/>
        <v>56</v>
      </c>
      <c r="Q383" s="37">
        <f t="shared" si="21"/>
        <v>845</v>
      </c>
    </row>
    <row r="384" spans="1:17" ht="45" customHeight="1">
      <c r="A384" s="265" t="s">
        <v>41</v>
      </c>
      <c r="B384" s="266"/>
      <c r="C384" s="36">
        <v>20</v>
      </c>
      <c r="D384" s="36">
        <v>1</v>
      </c>
      <c r="E384" s="36">
        <v>194</v>
      </c>
      <c r="F384" s="36">
        <v>2</v>
      </c>
      <c r="G384" s="37">
        <f t="shared" si="19"/>
        <v>217</v>
      </c>
      <c r="H384" s="36">
        <v>11</v>
      </c>
      <c r="I384" s="36">
        <v>2</v>
      </c>
      <c r="J384" s="36">
        <v>257</v>
      </c>
      <c r="K384" s="36">
        <v>2</v>
      </c>
      <c r="L384" s="37">
        <f t="shared" si="22"/>
        <v>272</v>
      </c>
      <c r="M384" s="36">
        <v>22</v>
      </c>
      <c r="N384" s="36">
        <v>2</v>
      </c>
      <c r="O384" s="36">
        <v>0</v>
      </c>
      <c r="P384" s="37">
        <f t="shared" si="20"/>
        <v>24</v>
      </c>
      <c r="Q384" s="37">
        <f t="shared" si="21"/>
        <v>513</v>
      </c>
    </row>
    <row r="385" spans="1:17" ht="45" customHeight="1">
      <c r="A385" s="265" t="s">
        <v>42</v>
      </c>
      <c r="B385" s="266"/>
      <c r="C385" s="36">
        <v>14</v>
      </c>
      <c r="D385" s="36">
        <v>1</v>
      </c>
      <c r="E385" s="36">
        <v>299</v>
      </c>
      <c r="F385" s="36">
        <v>4</v>
      </c>
      <c r="G385" s="37">
        <f t="shared" si="19"/>
        <v>318</v>
      </c>
      <c r="H385" s="36">
        <v>5</v>
      </c>
      <c r="I385" s="36">
        <v>0</v>
      </c>
      <c r="J385" s="36">
        <v>357</v>
      </c>
      <c r="K385" s="36">
        <v>2</v>
      </c>
      <c r="L385" s="37">
        <f t="shared" si="22"/>
        <v>364</v>
      </c>
      <c r="M385" s="36">
        <v>0</v>
      </c>
      <c r="N385" s="36">
        <v>0</v>
      </c>
      <c r="O385" s="36">
        <v>51</v>
      </c>
      <c r="P385" s="37">
        <f t="shared" si="20"/>
        <v>51</v>
      </c>
      <c r="Q385" s="37">
        <f t="shared" si="21"/>
        <v>733</v>
      </c>
    </row>
    <row r="386" spans="1:17" ht="45" customHeight="1">
      <c r="A386" s="265" t="s">
        <v>43</v>
      </c>
      <c r="B386" s="266"/>
      <c r="C386" s="36">
        <v>8</v>
      </c>
      <c r="D386" s="36">
        <v>1</v>
      </c>
      <c r="E386" s="36">
        <v>424</v>
      </c>
      <c r="F386" s="36">
        <v>1</v>
      </c>
      <c r="G386" s="37">
        <f t="shared" si="19"/>
        <v>434</v>
      </c>
      <c r="H386" s="36">
        <v>8</v>
      </c>
      <c r="I386" s="36">
        <v>1</v>
      </c>
      <c r="J386" s="36">
        <v>436</v>
      </c>
      <c r="K386" s="36">
        <v>7</v>
      </c>
      <c r="L386" s="37">
        <f t="shared" si="22"/>
        <v>452</v>
      </c>
      <c r="M386" s="36">
        <v>43</v>
      </c>
      <c r="N386" s="36">
        <v>0</v>
      </c>
      <c r="O386" s="36">
        <v>0</v>
      </c>
      <c r="P386" s="37">
        <f t="shared" si="20"/>
        <v>43</v>
      </c>
      <c r="Q386" s="37">
        <f t="shared" si="21"/>
        <v>929</v>
      </c>
    </row>
    <row r="387" spans="1:17" ht="45" customHeight="1">
      <c r="A387" s="265" t="s">
        <v>44</v>
      </c>
      <c r="B387" s="266"/>
      <c r="C387" s="36">
        <v>20</v>
      </c>
      <c r="D387" s="36">
        <v>2</v>
      </c>
      <c r="E387" s="36">
        <v>381</v>
      </c>
      <c r="F387" s="36">
        <v>1</v>
      </c>
      <c r="G387" s="37">
        <f t="shared" si="19"/>
        <v>404</v>
      </c>
      <c r="H387" s="36">
        <v>35</v>
      </c>
      <c r="I387" s="36">
        <v>3</v>
      </c>
      <c r="J387" s="36">
        <v>383</v>
      </c>
      <c r="K387" s="36">
        <v>3</v>
      </c>
      <c r="L387" s="37">
        <f t="shared" si="22"/>
        <v>424</v>
      </c>
      <c r="M387" s="36">
        <v>0</v>
      </c>
      <c r="N387" s="36">
        <v>0</v>
      </c>
      <c r="O387" s="36">
        <v>45</v>
      </c>
      <c r="P387" s="37">
        <f t="shared" si="20"/>
        <v>45</v>
      </c>
      <c r="Q387" s="37">
        <f t="shared" si="21"/>
        <v>873</v>
      </c>
    </row>
    <row r="388" spans="1:17" ht="45" customHeight="1">
      <c r="A388" s="265" t="s">
        <v>45</v>
      </c>
      <c r="B388" s="266"/>
      <c r="C388" s="36">
        <v>1</v>
      </c>
      <c r="D388" s="36">
        <v>0</v>
      </c>
      <c r="E388" s="36">
        <v>382</v>
      </c>
      <c r="F388" s="36">
        <v>2</v>
      </c>
      <c r="G388" s="37">
        <f t="shared" si="19"/>
        <v>385</v>
      </c>
      <c r="H388" s="36">
        <v>1</v>
      </c>
      <c r="I388" s="36">
        <v>0</v>
      </c>
      <c r="J388" s="36">
        <v>452</v>
      </c>
      <c r="K388" s="36">
        <v>3</v>
      </c>
      <c r="L388" s="37">
        <f t="shared" si="22"/>
        <v>456</v>
      </c>
      <c r="M388" s="36">
        <v>0</v>
      </c>
      <c r="N388" s="36">
        <v>0</v>
      </c>
      <c r="O388" s="36">
        <v>58</v>
      </c>
      <c r="P388" s="37">
        <f t="shared" si="20"/>
        <v>58</v>
      </c>
      <c r="Q388" s="37">
        <f t="shared" si="21"/>
        <v>899</v>
      </c>
    </row>
    <row r="389" spans="1:17" ht="45" customHeight="1">
      <c r="A389" s="265" t="s">
        <v>46</v>
      </c>
      <c r="B389" s="266"/>
      <c r="C389" s="36">
        <v>41</v>
      </c>
      <c r="D389" s="36">
        <v>0</v>
      </c>
      <c r="E389" s="36">
        <v>306</v>
      </c>
      <c r="F389" s="36">
        <v>5</v>
      </c>
      <c r="G389" s="37">
        <f t="shared" si="19"/>
        <v>352</v>
      </c>
      <c r="H389" s="36">
        <v>6</v>
      </c>
      <c r="I389" s="36">
        <v>0</v>
      </c>
      <c r="J389" s="36">
        <v>316</v>
      </c>
      <c r="K389" s="36">
        <v>5</v>
      </c>
      <c r="L389" s="37">
        <f t="shared" si="22"/>
        <v>327</v>
      </c>
      <c r="M389" s="36">
        <v>73</v>
      </c>
      <c r="N389" s="36">
        <v>0</v>
      </c>
      <c r="O389" s="36">
        <v>0</v>
      </c>
      <c r="P389" s="37">
        <f t="shared" si="20"/>
        <v>73</v>
      </c>
      <c r="Q389" s="37">
        <f t="shared" si="21"/>
        <v>752</v>
      </c>
    </row>
    <row r="390" spans="1:17" ht="45" customHeight="1">
      <c r="A390" s="265" t="s">
        <v>47</v>
      </c>
      <c r="B390" s="266"/>
      <c r="C390" s="36">
        <v>0</v>
      </c>
      <c r="D390" s="36">
        <v>0</v>
      </c>
      <c r="E390" s="36">
        <v>462</v>
      </c>
      <c r="F390" s="36">
        <v>4</v>
      </c>
      <c r="G390" s="37">
        <f t="shared" si="19"/>
        <v>466</v>
      </c>
      <c r="H390" s="36">
        <v>0</v>
      </c>
      <c r="I390" s="36">
        <v>0</v>
      </c>
      <c r="J390" s="36">
        <v>452</v>
      </c>
      <c r="K390" s="36">
        <v>1</v>
      </c>
      <c r="L390" s="37">
        <f t="shared" si="22"/>
        <v>453</v>
      </c>
      <c r="M390" s="36">
        <v>0</v>
      </c>
      <c r="N390" s="36">
        <v>0</v>
      </c>
      <c r="O390" s="36">
        <v>68</v>
      </c>
      <c r="P390" s="37">
        <f t="shared" si="20"/>
        <v>68</v>
      </c>
      <c r="Q390" s="37">
        <f t="shared" si="21"/>
        <v>987</v>
      </c>
    </row>
    <row r="391" spans="1:17" ht="45" customHeight="1">
      <c r="A391" s="265" t="s">
        <v>48</v>
      </c>
      <c r="B391" s="266"/>
      <c r="C391" s="36">
        <v>7</v>
      </c>
      <c r="D391" s="36">
        <v>1</v>
      </c>
      <c r="E391" s="36">
        <v>457</v>
      </c>
      <c r="F391" s="36">
        <v>0</v>
      </c>
      <c r="G391" s="37">
        <f t="shared" si="19"/>
        <v>465</v>
      </c>
      <c r="H391" s="36">
        <v>3</v>
      </c>
      <c r="I391" s="36">
        <v>0</v>
      </c>
      <c r="J391" s="36">
        <v>468</v>
      </c>
      <c r="K391" s="36">
        <v>4</v>
      </c>
      <c r="L391" s="37">
        <f t="shared" si="22"/>
        <v>475</v>
      </c>
      <c r="M391" s="36">
        <v>32</v>
      </c>
      <c r="N391" s="36">
        <v>2</v>
      </c>
      <c r="O391" s="36">
        <v>13</v>
      </c>
      <c r="P391" s="37">
        <f t="shared" si="20"/>
        <v>47</v>
      </c>
      <c r="Q391" s="37">
        <f t="shared" si="21"/>
        <v>987</v>
      </c>
    </row>
    <row r="392" spans="1:17" ht="45" customHeight="1">
      <c r="A392" s="265" t="s">
        <v>130</v>
      </c>
      <c r="B392" s="266"/>
      <c r="C392" s="36">
        <v>9</v>
      </c>
      <c r="D392" s="36">
        <v>2</v>
      </c>
      <c r="E392" s="36">
        <v>396</v>
      </c>
      <c r="F392" s="36">
        <v>1</v>
      </c>
      <c r="G392" s="37">
        <f t="shared" si="19"/>
        <v>408</v>
      </c>
      <c r="H392" s="36">
        <v>10</v>
      </c>
      <c r="I392" s="36">
        <v>5</v>
      </c>
      <c r="J392" s="36">
        <v>361</v>
      </c>
      <c r="K392" s="36">
        <v>2</v>
      </c>
      <c r="L392" s="37">
        <f t="shared" si="22"/>
        <v>378</v>
      </c>
      <c r="M392" s="36">
        <v>0</v>
      </c>
      <c r="N392" s="36">
        <v>0</v>
      </c>
      <c r="O392" s="36">
        <v>49</v>
      </c>
      <c r="P392" s="37">
        <f t="shared" si="20"/>
        <v>49</v>
      </c>
      <c r="Q392" s="37">
        <f t="shared" si="21"/>
        <v>835</v>
      </c>
    </row>
    <row r="393" spans="1:17" ht="45" customHeight="1">
      <c r="A393" s="265" t="s">
        <v>49</v>
      </c>
      <c r="B393" s="266"/>
      <c r="C393" s="36">
        <v>13</v>
      </c>
      <c r="D393" s="36">
        <v>1</v>
      </c>
      <c r="E393" s="36">
        <v>359</v>
      </c>
      <c r="F393" s="36">
        <v>2</v>
      </c>
      <c r="G393" s="37">
        <f t="shared" si="19"/>
        <v>375</v>
      </c>
      <c r="H393" s="36">
        <v>5</v>
      </c>
      <c r="I393" s="36">
        <v>0</v>
      </c>
      <c r="J393" s="36">
        <v>367</v>
      </c>
      <c r="K393" s="36">
        <v>5</v>
      </c>
      <c r="L393" s="37">
        <f t="shared" si="22"/>
        <v>377</v>
      </c>
      <c r="M393" s="36">
        <v>0</v>
      </c>
      <c r="N393" s="36">
        <v>0</v>
      </c>
      <c r="O393" s="36">
        <v>48</v>
      </c>
      <c r="P393" s="37">
        <f t="shared" si="20"/>
        <v>48</v>
      </c>
      <c r="Q393" s="37">
        <f t="shared" si="21"/>
        <v>800</v>
      </c>
    </row>
    <row r="394" spans="1:17" ht="45" customHeight="1">
      <c r="A394" s="265" t="s">
        <v>50</v>
      </c>
      <c r="B394" s="266"/>
      <c r="C394" s="36">
        <v>15</v>
      </c>
      <c r="D394" s="36">
        <v>0</v>
      </c>
      <c r="E394" s="36">
        <v>876</v>
      </c>
      <c r="F394" s="36">
        <v>4</v>
      </c>
      <c r="G394" s="37">
        <f t="shared" si="19"/>
        <v>895</v>
      </c>
      <c r="H394" s="36">
        <v>11</v>
      </c>
      <c r="I394" s="36">
        <v>5</v>
      </c>
      <c r="J394" s="36">
        <v>853</v>
      </c>
      <c r="K394" s="36">
        <v>7</v>
      </c>
      <c r="L394" s="37">
        <f t="shared" si="22"/>
        <v>876</v>
      </c>
      <c r="M394" s="36">
        <v>0</v>
      </c>
      <c r="N394" s="36">
        <v>0</v>
      </c>
      <c r="O394" s="36">
        <v>99</v>
      </c>
      <c r="P394" s="37">
        <f t="shared" si="20"/>
        <v>99</v>
      </c>
      <c r="Q394" s="37">
        <f t="shared" si="21"/>
        <v>1870</v>
      </c>
    </row>
    <row r="395" spans="1:17" ht="45" customHeight="1">
      <c r="A395" s="265" t="s">
        <v>51</v>
      </c>
      <c r="B395" s="266"/>
      <c r="C395" s="36">
        <v>55</v>
      </c>
      <c r="D395" s="36">
        <v>1</v>
      </c>
      <c r="E395" s="36">
        <v>394</v>
      </c>
      <c r="F395" s="36">
        <v>1</v>
      </c>
      <c r="G395" s="37">
        <f t="shared" si="19"/>
        <v>451</v>
      </c>
      <c r="H395" s="36">
        <v>25</v>
      </c>
      <c r="I395" s="36">
        <v>2</v>
      </c>
      <c r="J395" s="36">
        <v>341</v>
      </c>
      <c r="K395" s="36">
        <v>1</v>
      </c>
      <c r="L395" s="37">
        <f t="shared" si="22"/>
        <v>369</v>
      </c>
      <c r="M395" s="36">
        <v>0</v>
      </c>
      <c r="N395" s="36">
        <v>0</v>
      </c>
      <c r="O395" s="36">
        <v>46</v>
      </c>
      <c r="P395" s="37">
        <f t="shared" si="20"/>
        <v>46</v>
      </c>
      <c r="Q395" s="37">
        <f t="shared" si="21"/>
        <v>866</v>
      </c>
    </row>
    <row r="396" spans="1:17" ht="45" customHeight="1">
      <c r="A396" s="265" t="s">
        <v>168</v>
      </c>
      <c r="B396" s="266"/>
      <c r="C396" s="36">
        <v>37</v>
      </c>
      <c r="D396" s="36">
        <v>2</v>
      </c>
      <c r="E396" s="36">
        <v>408</v>
      </c>
      <c r="F396" s="36">
        <v>2</v>
      </c>
      <c r="G396" s="37">
        <f t="shared" si="19"/>
        <v>449</v>
      </c>
      <c r="H396" s="36">
        <v>31</v>
      </c>
      <c r="I396" s="36">
        <v>2</v>
      </c>
      <c r="J396" s="36">
        <v>467</v>
      </c>
      <c r="K396" s="36">
        <v>2</v>
      </c>
      <c r="L396" s="37">
        <f t="shared" si="22"/>
        <v>502</v>
      </c>
      <c r="M396" s="36">
        <v>0</v>
      </c>
      <c r="N396" s="36">
        <v>0</v>
      </c>
      <c r="O396" s="36">
        <v>45</v>
      </c>
      <c r="P396" s="37">
        <f t="shared" si="20"/>
        <v>45</v>
      </c>
      <c r="Q396" s="37">
        <f t="shared" si="21"/>
        <v>996</v>
      </c>
    </row>
    <row r="397" spans="1:17" ht="45" customHeight="1">
      <c r="A397" s="265" t="s">
        <v>167</v>
      </c>
      <c r="B397" s="266"/>
      <c r="C397" s="36">
        <v>15</v>
      </c>
      <c r="D397" s="36">
        <v>0</v>
      </c>
      <c r="E397" s="36">
        <v>340</v>
      </c>
      <c r="F397" s="36">
        <v>2</v>
      </c>
      <c r="G397" s="37">
        <f t="shared" si="19"/>
        <v>357</v>
      </c>
      <c r="H397" s="36">
        <v>7</v>
      </c>
      <c r="I397" s="36">
        <v>2</v>
      </c>
      <c r="J397" s="36">
        <v>387</v>
      </c>
      <c r="K397" s="36">
        <v>3</v>
      </c>
      <c r="L397" s="37">
        <f t="shared" si="22"/>
        <v>399</v>
      </c>
      <c r="M397" s="36">
        <v>0</v>
      </c>
      <c r="N397" s="36">
        <v>0</v>
      </c>
      <c r="O397" s="36">
        <v>46</v>
      </c>
      <c r="P397" s="37">
        <f t="shared" si="20"/>
        <v>46</v>
      </c>
      <c r="Q397" s="37">
        <f t="shared" si="21"/>
        <v>802</v>
      </c>
    </row>
    <row r="398" spans="1:17" ht="45" customHeight="1">
      <c r="A398" s="265" t="s">
        <v>200</v>
      </c>
      <c r="B398" s="266"/>
      <c r="C398" s="36">
        <v>2</v>
      </c>
      <c r="D398" s="36">
        <v>1</v>
      </c>
      <c r="E398" s="36">
        <v>546</v>
      </c>
      <c r="F398" s="36">
        <v>8</v>
      </c>
      <c r="G398" s="37">
        <f t="shared" si="19"/>
        <v>557</v>
      </c>
      <c r="H398" s="36">
        <v>0</v>
      </c>
      <c r="I398" s="36">
        <v>3</v>
      </c>
      <c r="J398" s="36">
        <v>551</v>
      </c>
      <c r="K398" s="36">
        <v>20</v>
      </c>
      <c r="L398" s="37">
        <f t="shared" si="22"/>
        <v>574</v>
      </c>
      <c r="M398" s="36">
        <v>74</v>
      </c>
      <c r="N398" s="36">
        <v>4</v>
      </c>
      <c r="O398" s="36">
        <v>0</v>
      </c>
      <c r="P398" s="37">
        <f t="shared" si="20"/>
        <v>78</v>
      </c>
      <c r="Q398" s="37">
        <f t="shared" si="21"/>
        <v>1209</v>
      </c>
    </row>
    <row r="399" spans="1:17" ht="45" customHeight="1">
      <c r="A399" s="265" t="s">
        <v>55</v>
      </c>
      <c r="B399" s="266"/>
      <c r="C399" s="36">
        <v>6</v>
      </c>
      <c r="D399" s="36">
        <v>0</v>
      </c>
      <c r="E399" s="36">
        <v>377</v>
      </c>
      <c r="F399" s="36">
        <v>0</v>
      </c>
      <c r="G399" s="37">
        <f t="shared" si="19"/>
        <v>383</v>
      </c>
      <c r="H399" s="36">
        <v>4</v>
      </c>
      <c r="I399" s="36">
        <v>1</v>
      </c>
      <c r="J399" s="36">
        <v>454</v>
      </c>
      <c r="K399" s="36">
        <v>3</v>
      </c>
      <c r="L399" s="37">
        <f t="shared" si="22"/>
        <v>462</v>
      </c>
      <c r="M399" s="36">
        <v>63</v>
      </c>
      <c r="N399" s="36">
        <v>2</v>
      </c>
      <c r="O399" s="36">
        <v>0</v>
      </c>
      <c r="P399" s="37">
        <f t="shared" si="20"/>
        <v>65</v>
      </c>
      <c r="Q399" s="37">
        <f t="shared" si="21"/>
        <v>910</v>
      </c>
    </row>
    <row r="400" spans="1:17" ht="45" customHeight="1">
      <c r="A400" s="265" t="s">
        <v>56</v>
      </c>
      <c r="B400" s="266"/>
      <c r="C400" s="36">
        <v>4</v>
      </c>
      <c r="D400" s="36">
        <v>0</v>
      </c>
      <c r="E400" s="36">
        <v>517</v>
      </c>
      <c r="F400" s="36">
        <v>4</v>
      </c>
      <c r="G400" s="37">
        <f t="shared" si="19"/>
        <v>525</v>
      </c>
      <c r="H400" s="36">
        <v>1</v>
      </c>
      <c r="I400" s="36">
        <v>1</v>
      </c>
      <c r="J400" s="36">
        <v>512</v>
      </c>
      <c r="K400" s="36">
        <v>1</v>
      </c>
      <c r="L400" s="37">
        <f t="shared" si="22"/>
        <v>515</v>
      </c>
      <c r="M400" s="36">
        <v>0</v>
      </c>
      <c r="N400" s="36">
        <v>0</v>
      </c>
      <c r="O400" s="36">
        <v>107</v>
      </c>
      <c r="P400" s="37">
        <f t="shared" si="20"/>
        <v>107</v>
      </c>
      <c r="Q400" s="37">
        <f t="shared" si="21"/>
        <v>1147</v>
      </c>
    </row>
    <row r="401" spans="1:17" ht="45" customHeight="1">
      <c r="A401" s="265" t="s">
        <v>57</v>
      </c>
      <c r="B401" s="266"/>
      <c r="C401" s="36">
        <v>17</v>
      </c>
      <c r="D401" s="36">
        <v>2</v>
      </c>
      <c r="E401" s="36">
        <v>449</v>
      </c>
      <c r="F401" s="36">
        <v>1</v>
      </c>
      <c r="G401" s="37">
        <f t="shared" si="19"/>
        <v>469</v>
      </c>
      <c r="H401" s="36">
        <v>6</v>
      </c>
      <c r="I401" s="36">
        <v>1</v>
      </c>
      <c r="J401" s="36">
        <v>458</v>
      </c>
      <c r="K401" s="36">
        <v>2</v>
      </c>
      <c r="L401" s="37">
        <f t="shared" si="22"/>
        <v>467</v>
      </c>
      <c r="M401" s="36">
        <v>49</v>
      </c>
      <c r="N401" s="36">
        <v>1</v>
      </c>
      <c r="O401" s="36">
        <v>0</v>
      </c>
      <c r="P401" s="37">
        <f t="shared" si="20"/>
        <v>50</v>
      </c>
      <c r="Q401" s="37">
        <f t="shared" si="21"/>
        <v>986</v>
      </c>
    </row>
    <row r="402" spans="1:17" ht="45" customHeight="1">
      <c r="A402" s="265" t="s">
        <v>58</v>
      </c>
      <c r="B402" s="266"/>
      <c r="C402" s="36">
        <v>0</v>
      </c>
      <c r="D402" s="36">
        <v>0</v>
      </c>
      <c r="E402" s="36">
        <v>438</v>
      </c>
      <c r="F402" s="36">
        <v>1</v>
      </c>
      <c r="G402" s="37">
        <f t="shared" si="19"/>
        <v>439</v>
      </c>
      <c r="H402" s="36">
        <v>1</v>
      </c>
      <c r="I402" s="36">
        <v>0</v>
      </c>
      <c r="J402" s="36">
        <v>430</v>
      </c>
      <c r="K402" s="36">
        <v>3</v>
      </c>
      <c r="L402" s="37">
        <f t="shared" si="22"/>
        <v>434</v>
      </c>
      <c r="M402" s="36">
        <v>44</v>
      </c>
      <c r="N402" s="36">
        <v>0</v>
      </c>
      <c r="O402" s="36">
        <v>44</v>
      </c>
      <c r="P402" s="37">
        <f t="shared" si="20"/>
        <v>88</v>
      </c>
      <c r="Q402" s="37">
        <f t="shared" si="21"/>
        <v>961</v>
      </c>
    </row>
    <row r="403" spans="1:17" ht="45" customHeight="1">
      <c r="A403" s="265" t="s">
        <v>59</v>
      </c>
      <c r="B403" s="266"/>
      <c r="C403" s="36">
        <v>12</v>
      </c>
      <c r="D403" s="36">
        <v>1</v>
      </c>
      <c r="E403" s="36">
        <v>389</v>
      </c>
      <c r="F403" s="36">
        <v>0</v>
      </c>
      <c r="G403" s="37">
        <f t="shared" si="19"/>
        <v>402</v>
      </c>
      <c r="H403" s="36">
        <v>1</v>
      </c>
      <c r="I403" s="36">
        <v>1</v>
      </c>
      <c r="J403" s="36">
        <v>446</v>
      </c>
      <c r="K403" s="36">
        <v>6</v>
      </c>
      <c r="L403" s="37">
        <f t="shared" si="22"/>
        <v>454</v>
      </c>
      <c r="M403" s="36">
        <v>0</v>
      </c>
      <c r="N403" s="36">
        <v>0</v>
      </c>
      <c r="O403" s="36">
        <v>28</v>
      </c>
      <c r="P403" s="37">
        <f t="shared" si="20"/>
        <v>28</v>
      </c>
      <c r="Q403" s="37">
        <f t="shared" si="21"/>
        <v>884</v>
      </c>
    </row>
    <row r="404" spans="1:17" ht="45" customHeight="1">
      <c r="A404" s="265" t="s">
        <v>60</v>
      </c>
      <c r="B404" s="266"/>
      <c r="C404" s="36">
        <v>0</v>
      </c>
      <c r="D404" s="36">
        <v>0</v>
      </c>
      <c r="E404" s="36">
        <v>877</v>
      </c>
      <c r="F404" s="36">
        <v>23</v>
      </c>
      <c r="G404" s="37">
        <f t="shared" si="19"/>
        <v>900</v>
      </c>
      <c r="H404" s="36">
        <v>1</v>
      </c>
      <c r="I404" s="36">
        <v>0</v>
      </c>
      <c r="J404" s="36">
        <v>830</v>
      </c>
      <c r="K404" s="36">
        <v>11</v>
      </c>
      <c r="L404" s="37">
        <f t="shared" si="22"/>
        <v>842</v>
      </c>
      <c r="M404" s="36">
        <v>0</v>
      </c>
      <c r="N404" s="36">
        <v>1</v>
      </c>
      <c r="O404" s="36">
        <v>99</v>
      </c>
      <c r="P404" s="37">
        <f t="shared" si="20"/>
        <v>100</v>
      </c>
      <c r="Q404" s="37">
        <f t="shared" si="21"/>
        <v>1842</v>
      </c>
    </row>
    <row r="405" spans="1:17" ht="45" customHeight="1">
      <c r="A405" s="265" t="s">
        <v>61</v>
      </c>
      <c r="B405" s="266"/>
      <c r="C405" s="36">
        <v>15</v>
      </c>
      <c r="D405" s="36">
        <v>4</v>
      </c>
      <c r="E405" s="36">
        <v>512</v>
      </c>
      <c r="F405" s="36">
        <v>2</v>
      </c>
      <c r="G405" s="37">
        <f aca="true" t="shared" si="23" ref="G405:G418">SUM(C405:F405)</f>
        <v>533</v>
      </c>
      <c r="H405" s="36">
        <v>5</v>
      </c>
      <c r="I405" s="36">
        <v>0</v>
      </c>
      <c r="J405" s="36">
        <v>391</v>
      </c>
      <c r="K405" s="36">
        <v>2</v>
      </c>
      <c r="L405" s="37">
        <f t="shared" si="22"/>
        <v>398</v>
      </c>
      <c r="M405" s="36">
        <v>45</v>
      </c>
      <c r="N405" s="36">
        <v>1</v>
      </c>
      <c r="O405" s="36">
        <v>0</v>
      </c>
      <c r="P405" s="37">
        <f aca="true" t="shared" si="24" ref="P405:P418">M405+N405+O405</f>
        <v>46</v>
      </c>
      <c r="Q405" s="37">
        <f aca="true" t="shared" si="25" ref="Q405:Q418">P405+L405+G405</f>
        <v>977</v>
      </c>
    </row>
    <row r="406" spans="1:17" ht="45" customHeight="1">
      <c r="A406" s="265" t="s">
        <v>62</v>
      </c>
      <c r="B406" s="266"/>
      <c r="C406" s="36">
        <v>0</v>
      </c>
      <c r="D406" s="36">
        <v>0</v>
      </c>
      <c r="E406" s="36">
        <v>317</v>
      </c>
      <c r="F406" s="36">
        <v>4</v>
      </c>
      <c r="G406" s="37">
        <f t="shared" si="23"/>
        <v>321</v>
      </c>
      <c r="H406" s="36">
        <v>0</v>
      </c>
      <c r="I406" s="36">
        <v>0</v>
      </c>
      <c r="J406" s="36">
        <v>262</v>
      </c>
      <c r="K406" s="36">
        <v>3</v>
      </c>
      <c r="L406" s="37">
        <f t="shared" si="22"/>
        <v>265</v>
      </c>
      <c r="M406" s="36">
        <v>0</v>
      </c>
      <c r="N406" s="36">
        <v>0</v>
      </c>
      <c r="O406" s="36">
        <v>60</v>
      </c>
      <c r="P406" s="37">
        <f t="shared" si="24"/>
        <v>60</v>
      </c>
      <c r="Q406" s="37">
        <f t="shared" si="25"/>
        <v>646</v>
      </c>
    </row>
    <row r="407" spans="1:17" ht="45" customHeight="1">
      <c r="A407" s="265" t="s">
        <v>163</v>
      </c>
      <c r="B407" s="266"/>
      <c r="C407" s="36">
        <v>1</v>
      </c>
      <c r="D407" s="36">
        <v>0</v>
      </c>
      <c r="E407" s="36">
        <v>127</v>
      </c>
      <c r="F407" s="36">
        <v>0</v>
      </c>
      <c r="G407" s="37">
        <f t="shared" si="23"/>
        <v>128</v>
      </c>
      <c r="H407" s="36">
        <v>0</v>
      </c>
      <c r="I407" s="36">
        <v>0</v>
      </c>
      <c r="J407" s="36">
        <v>0</v>
      </c>
      <c r="K407" s="36">
        <v>0</v>
      </c>
      <c r="L407" s="37">
        <f t="shared" si="22"/>
        <v>0</v>
      </c>
      <c r="M407" s="36">
        <v>0</v>
      </c>
      <c r="N407" s="36">
        <v>0</v>
      </c>
      <c r="O407" s="36">
        <v>0</v>
      </c>
      <c r="P407" s="37">
        <f t="shared" si="24"/>
        <v>0</v>
      </c>
      <c r="Q407" s="37">
        <f t="shared" si="25"/>
        <v>128</v>
      </c>
    </row>
    <row r="408" spans="1:17" ht="45" customHeight="1">
      <c r="A408" s="265" t="s">
        <v>201</v>
      </c>
      <c r="B408" s="266"/>
      <c r="C408" s="36">
        <v>3</v>
      </c>
      <c r="D408" s="36">
        <v>0</v>
      </c>
      <c r="E408" s="36">
        <v>66</v>
      </c>
      <c r="F408" s="36">
        <v>0</v>
      </c>
      <c r="G408" s="37">
        <f t="shared" si="23"/>
        <v>69</v>
      </c>
      <c r="H408" s="36">
        <v>3</v>
      </c>
      <c r="I408" s="36">
        <v>0</v>
      </c>
      <c r="J408" s="36">
        <v>65</v>
      </c>
      <c r="K408" s="36">
        <v>2</v>
      </c>
      <c r="L408" s="37">
        <f t="shared" si="22"/>
        <v>70</v>
      </c>
      <c r="M408" s="36">
        <v>19</v>
      </c>
      <c r="N408" s="36">
        <v>0</v>
      </c>
      <c r="O408" s="36">
        <v>0</v>
      </c>
      <c r="P408" s="37">
        <f t="shared" si="24"/>
        <v>19</v>
      </c>
      <c r="Q408" s="37">
        <f t="shared" si="25"/>
        <v>158</v>
      </c>
    </row>
    <row r="409" spans="1:17" ht="45" customHeight="1">
      <c r="A409" s="265" t="s">
        <v>64</v>
      </c>
      <c r="B409" s="266"/>
      <c r="C409" s="36">
        <v>4</v>
      </c>
      <c r="D409" s="36">
        <v>0</v>
      </c>
      <c r="E409" s="36">
        <v>117</v>
      </c>
      <c r="F409" s="36">
        <v>0</v>
      </c>
      <c r="G409" s="37">
        <f t="shared" si="23"/>
        <v>121</v>
      </c>
      <c r="H409" s="36">
        <v>0</v>
      </c>
      <c r="I409" s="36">
        <v>0</v>
      </c>
      <c r="J409" s="36">
        <v>115</v>
      </c>
      <c r="K409" s="36">
        <v>0</v>
      </c>
      <c r="L409" s="37">
        <f t="shared" si="22"/>
        <v>115</v>
      </c>
      <c r="M409" s="36">
        <v>0</v>
      </c>
      <c r="N409" s="36">
        <v>0</v>
      </c>
      <c r="O409" s="36">
        <v>18</v>
      </c>
      <c r="P409" s="37">
        <f t="shared" si="24"/>
        <v>18</v>
      </c>
      <c r="Q409" s="37">
        <f t="shared" si="25"/>
        <v>254</v>
      </c>
    </row>
    <row r="410" spans="1:17" ht="45" customHeight="1">
      <c r="A410" s="265" t="s">
        <v>129</v>
      </c>
      <c r="B410" s="266"/>
      <c r="C410" s="36">
        <v>0</v>
      </c>
      <c r="D410" s="36">
        <v>0</v>
      </c>
      <c r="E410" s="36">
        <v>67</v>
      </c>
      <c r="F410" s="36">
        <v>0</v>
      </c>
      <c r="G410" s="37">
        <f t="shared" si="23"/>
        <v>67</v>
      </c>
      <c r="H410" s="36">
        <v>3</v>
      </c>
      <c r="I410" s="36">
        <v>0</v>
      </c>
      <c r="J410" s="36">
        <v>67</v>
      </c>
      <c r="K410" s="36">
        <v>0</v>
      </c>
      <c r="L410" s="37">
        <f t="shared" si="22"/>
        <v>70</v>
      </c>
      <c r="M410" s="36">
        <v>0</v>
      </c>
      <c r="N410" s="36">
        <v>0</v>
      </c>
      <c r="O410" s="36">
        <v>0</v>
      </c>
      <c r="P410" s="37">
        <f t="shared" si="24"/>
        <v>0</v>
      </c>
      <c r="Q410" s="37">
        <f t="shared" si="25"/>
        <v>137</v>
      </c>
    </row>
    <row r="411" spans="1:17" ht="45" customHeight="1">
      <c r="A411" s="265" t="s">
        <v>65</v>
      </c>
      <c r="B411" s="266"/>
      <c r="C411" s="36">
        <v>1</v>
      </c>
      <c r="D411" s="36">
        <v>0</v>
      </c>
      <c r="E411" s="36">
        <v>95</v>
      </c>
      <c r="F411" s="36">
        <v>0</v>
      </c>
      <c r="G411" s="37">
        <f t="shared" si="23"/>
        <v>96</v>
      </c>
      <c r="H411" s="36">
        <v>8</v>
      </c>
      <c r="I411" s="36">
        <v>1</v>
      </c>
      <c r="J411" s="36">
        <v>96</v>
      </c>
      <c r="K411" s="36">
        <v>1</v>
      </c>
      <c r="L411" s="37">
        <f t="shared" si="22"/>
        <v>106</v>
      </c>
      <c r="M411" s="36">
        <v>20</v>
      </c>
      <c r="N411" s="36">
        <v>0</v>
      </c>
      <c r="O411" s="36">
        <v>0</v>
      </c>
      <c r="P411" s="37">
        <f t="shared" si="24"/>
        <v>20</v>
      </c>
      <c r="Q411" s="37">
        <f t="shared" si="25"/>
        <v>222</v>
      </c>
    </row>
    <row r="412" spans="1:17" ht="45" customHeight="1">
      <c r="A412" s="265" t="s">
        <v>66</v>
      </c>
      <c r="B412" s="266"/>
      <c r="C412" s="36">
        <v>0</v>
      </c>
      <c r="D412" s="36">
        <v>0</v>
      </c>
      <c r="E412" s="36">
        <v>59</v>
      </c>
      <c r="F412" s="36">
        <v>2</v>
      </c>
      <c r="G412" s="37">
        <f t="shared" si="23"/>
        <v>61</v>
      </c>
      <c r="H412" s="36">
        <v>0</v>
      </c>
      <c r="I412" s="36">
        <v>0</v>
      </c>
      <c r="J412" s="36">
        <v>58</v>
      </c>
      <c r="K412" s="36">
        <v>0</v>
      </c>
      <c r="L412" s="37">
        <f t="shared" si="22"/>
        <v>58</v>
      </c>
      <c r="M412" s="36">
        <v>10</v>
      </c>
      <c r="N412" s="36">
        <v>0</v>
      </c>
      <c r="O412" s="36">
        <v>0</v>
      </c>
      <c r="P412" s="37">
        <f t="shared" si="24"/>
        <v>10</v>
      </c>
      <c r="Q412" s="37">
        <f t="shared" si="25"/>
        <v>129</v>
      </c>
    </row>
    <row r="413" spans="1:17" ht="45" customHeight="1">
      <c r="A413" s="265" t="s">
        <v>67</v>
      </c>
      <c r="B413" s="266"/>
      <c r="C413" s="36">
        <v>1</v>
      </c>
      <c r="D413" s="36">
        <v>0</v>
      </c>
      <c r="E413" s="36">
        <v>132</v>
      </c>
      <c r="F413" s="36">
        <v>0</v>
      </c>
      <c r="G413" s="37">
        <f t="shared" si="23"/>
        <v>133</v>
      </c>
      <c r="H413" s="36">
        <v>2</v>
      </c>
      <c r="I413" s="36">
        <v>0</v>
      </c>
      <c r="J413" s="36">
        <v>128</v>
      </c>
      <c r="K413" s="36">
        <v>0</v>
      </c>
      <c r="L413" s="37">
        <f t="shared" si="22"/>
        <v>130</v>
      </c>
      <c r="M413" s="36">
        <v>0</v>
      </c>
      <c r="N413" s="36">
        <v>0</v>
      </c>
      <c r="O413" s="36">
        <v>22</v>
      </c>
      <c r="P413" s="37">
        <f t="shared" si="24"/>
        <v>22</v>
      </c>
      <c r="Q413" s="37">
        <f t="shared" si="25"/>
        <v>285</v>
      </c>
    </row>
    <row r="414" spans="1:17" ht="45" customHeight="1">
      <c r="A414" s="265" t="s">
        <v>118</v>
      </c>
      <c r="B414" s="266"/>
      <c r="C414" s="36">
        <v>8</v>
      </c>
      <c r="D414" s="36">
        <v>0</v>
      </c>
      <c r="E414" s="36">
        <v>109</v>
      </c>
      <c r="F414" s="36">
        <v>0</v>
      </c>
      <c r="G414" s="37">
        <f t="shared" si="23"/>
        <v>117</v>
      </c>
      <c r="H414" s="36">
        <v>6</v>
      </c>
      <c r="I414" s="36">
        <v>0</v>
      </c>
      <c r="J414" s="36">
        <v>140</v>
      </c>
      <c r="K414" s="36">
        <v>0</v>
      </c>
      <c r="L414" s="37">
        <f t="shared" si="22"/>
        <v>146</v>
      </c>
      <c r="M414" s="36">
        <v>0</v>
      </c>
      <c r="N414" s="36">
        <v>0</v>
      </c>
      <c r="O414" s="36">
        <v>18</v>
      </c>
      <c r="P414" s="37">
        <f t="shared" si="24"/>
        <v>18</v>
      </c>
      <c r="Q414" s="37">
        <f t="shared" si="25"/>
        <v>281</v>
      </c>
    </row>
    <row r="415" spans="1:17" ht="45" customHeight="1">
      <c r="A415" s="265" t="s">
        <v>117</v>
      </c>
      <c r="B415" s="266"/>
      <c r="C415" s="36">
        <v>1</v>
      </c>
      <c r="D415" s="36">
        <v>0</v>
      </c>
      <c r="E415" s="36">
        <v>154</v>
      </c>
      <c r="F415" s="36">
        <v>0</v>
      </c>
      <c r="G415" s="37">
        <f t="shared" si="23"/>
        <v>155</v>
      </c>
      <c r="H415" s="36">
        <v>4</v>
      </c>
      <c r="I415" s="36">
        <v>0</v>
      </c>
      <c r="J415" s="36">
        <v>146</v>
      </c>
      <c r="K415" s="36">
        <v>0</v>
      </c>
      <c r="L415" s="37">
        <f t="shared" si="22"/>
        <v>150</v>
      </c>
      <c r="M415" s="36">
        <v>0</v>
      </c>
      <c r="N415" s="36">
        <v>0</v>
      </c>
      <c r="O415" s="36">
        <v>18</v>
      </c>
      <c r="P415" s="37">
        <f t="shared" si="24"/>
        <v>18</v>
      </c>
      <c r="Q415" s="37">
        <f t="shared" si="25"/>
        <v>323</v>
      </c>
    </row>
    <row r="416" spans="1:17" ht="45" customHeight="1">
      <c r="A416" s="265" t="s">
        <v>121</v>
      </c>
      <c r="B416" s="266"/>
      <c r="C416" s="36">
        <v>15</v>
      </c>
      <c r="D416" s="36">
        <v>2</v>
      </c>
      <c r="E416" s="36">
        <v>939</v>
      </c>
      <c r="F416" s="36">
        <v>5</v>
      </c>
      <c r="G416" s="37">
        <f t="shared" si="23"/>
        <v>961</v>
      </c>
      <c r="H416" s="36">
        <v>0</v>
      </c>
      <c r="I416" s="36">
        <v>0</v>
      </c>
      <c r="J416" s="36">
        <v>690</v>
      </c>
      <c r="K416" s="36">
        <v>11</v>
      </c>
      <c r="L416" s="37">
        <f t="shared" si="22"/>
        <v>701</v>
      </c>
      <c r="M416" s="36">
        <v>0</v>
      </c>
      <c r="N416" s="36">
        <v>0</v>
      </c>
      <c r="O416" s="36">
        <v>84</v>
      </c>
      <c r="P416" s="37">
        <f t="shared" si="24"/>
        <v>84</v>
      </c>
      <c r="Q416" s="37">
        <f t="shared" si="25"/>
        <v>1746</v>
      </c>
    </row>
    <row r="417" spans="1:17" ht="63.75" customHeight="1">
      <c r="A417" s="267" t="s">
        <v>161</v>
      </c>
      <c r="B417" s="268"/>
      <c r="C417" s="36">
        <v>10</v>
      </c>
      <c r="D417" s="36">
        <v>0</v>
      </c>
      <c r="E417" s="36">
        <v>940</v>
      </c>
      <c r="F417" s="36">
        <v>1</v>
      </c>
      <c r="G417" s="37">
        <f t="shared" si="23"/>
        <v>951</v>
      </c>
      <c r="H417" s="36">
        <v>5</v>
      </c>
      <c r="I417" s="36">
        <v>1</v>
      </c>
      <c r="J417" s="36">
        <v>565</v>
      </c>
      <c r="K417" s="36">
        <v>5</v>
      </c>
      <c r="L417" s="37">
        <f t="shared" si="22"/>
        <v>576</v>
      </c>
      <c r="M417" s="36">
        <v>0</v>
      </c>
      <c r="N417" s="36">
        <v>2</v>
      </c>
      <c r="O417" s="36">
        <v>49</v>
      </c>
      <c r="P417" s="37">
        <f t="shared" si="24"/>
        <v>51</v>
      </c>
      <c r="Q417" s="37">
        <f t="shared" si="25"/>
        <v>1578</v>
      </c>
    </row>
    <row r="418" spans="1:17" ht="45" customHeight="1">
      <c r="A418" s="267" t="s">
        <v>134</v>
      </c>
      <c r="B418" s="268"/>
      <c r="C418" s="36">
        <v>3</v>
      </c>
      <c r="D418" s="36">
        <v>0</v>
      </c>
      <c r="E418" s="36">
        <v>782</v>
      </c>
      <c r="F418" s="36">
        <v>0</v>
      </c>
      <c r="G418" s="37">
        <f t="shared" si="23"/>
        <v>785</v>
      </c>
      <c r="H418" s="36">
        <v>2</v>
      </c>
      <c r="I418" s="36">
        <v>0</v>
      </c>
      <c r="J418" s="36">
        <v>513</v>
      </c>
      <c r="K418" s="36">
        <v>0</v>
      </c>
      <c r="L418" s="37">
        <f t="shared" si="22"/>
        <v>515</v>
      </c>
      <c r="M418" s="36">
        <v>0</v>
      </c>
      <c r="N418" s="36">
        <v>0</v>
      </c>
      <c r="O418" s="36">
        <v>62</v>
      </c>
      <c r="P418" s="37">
        <f t="shared" si="24"/>
        <v>62</v>
      </c>
      <c r="Q418" s="37">
        <f t="shared" si="25"/>
        <v>1362</v>
      </c>
    </row>
    <row r="419" spans="1:17" ht="45" customHeight="1">
      <c r="A419" s="269" t="s">
        <v>69</v>
      </c>
      <c r="B419" s="270"/>
      <c r="C419" s="38">
        <f>SUM(C340:C418)</f>
        <v>796</v>
      </c>
      <c r="D419" s="38">
        <f>SUM(D340:D418)</f>
        <v>51</v>
      </c>
      <c r="E419" s="38">
        <f>SUM(E340:E418)</f>
        <v>28052</v>
      </c>
      <c r="F419" s="38">
        <f>SUM(F340:F418)</f>
        <v>158</v>
      </c>
      <c r="G419" s="38">
        <f>SUM(G340:G417)</f>
        <v>28272</v>
      </c>
      <c r="H419" s="38">
        <f aca="true" t="shared" si="26" ref="H419:Q419">SUM(H340:H418)</f>
        <v>595</v>
      </c>
      <c r="I419" s="38">
        <f t="shared" si="26"/>
        <v>74</v>
      </c>
      <c r="J419" s="38">
        <f t="shared" si="26"/>
        <v>28031</v>
      </c>
      <c r="K419" s="38">
        <f t="shared" si="26"/>
        <v>278</v>
      </c>
      <c r="L419" s="38">
        <f t="shared" si="26"/>
        <v>28978</v>
      </c>
      <c r="M419" s="38">
        <f t="shared" si="26"/>
        <v>871</v>
      </c>
      <c r="N419" s="38">
        <f t="shared" si="26"/>
        <v>39</v>
      </c>
      <c r="O419" s="38">
        <f t="shared" si="26"/>
        <v>3788</v>
      </c>
      <c r="P419" s="38">
        <f t="shared" si="26"/>
        <v>4698</v>
      </c>
      <c r="Q419" s="38">
        <f t="shared" si="26"/>
        <v>62733</v>
      </c>
    </row>
    <row r="420" spans="1:17" ht="11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</sheetData>
  <sheetProtection/>
  <mergeCells count="431">
    <mergeCell ref="A1:D1"/>
    <mergeCell ref="A249:B249"/>
    <mergeCell ref="A250:B250"/>
    <mergeCell ref="A247:B247"/>
    <mergeCell ref="A231:B231"/>
    <mergeCell ref="A232:B232"/>
    <mergeCell ref="A233:B233"/>
    <mergeCell ref="A248:B248"/>
    <mergeCell ref="A229:B229"/>
    <mergeCell ref="A230:B230"/>
    <mergeCell ref="A245:B245"/>
    <mergeCell ref="A240:B240"/>
    <mergeCell ref="A242:B242"/>
    <mergeCell ref="A246:B246"/>
    <mergeCell ref="A235:B235"/>
    <mergeCell ref="A236:B236"/>
    <mergeCell ref="A237:B237"/>
    <mergeCell ref="A238:B238"/>
    <mergeCell ref="A239:B239"/>
    <mergeCell ref="A241:B241"/>
    <mergeCell ref="A243:B243"/>
    <mergeCell ref="A244:B244"/>
    <mergeCell ref="A223:B223"/>
    <mergeCell ref="A224:B224"/>
    <mergeCell ref="A225:B225"/>
    <mergeCell ref="A226:B226"/>
    <mergeCell ref="A227:B227"/>
    <mergeCell ref="A228:B228"/>
    <mergeCell ref="A234:B234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03:B103"/>
    <mergeCell ref="A200:B200"/>
    <mergeCell ref="A201:B201"/>
    <mergeCell ref="A202:B202"/>
    <mergeCell ref="A203:B203"/>
    <mergeCell ref="A204:B204"/>
    <mergeCell ref="A104:B104"/>
    <mergeCell ref="A105:B105"/>
    <mergeCell ref="A106:B106"/>
    <mergeCell ref="A107:B107"/>
    <mergeCell ref="A97:B97"/>
    <mergeCell ref="A98:B98"/>
    <mergeCell ref="A99:B99"/>
    <mergeCell ref="A100:B100"/>
    <mergeCell ref="A101:B101"/>
    <mergeCell ref="A102:B102"/>
    <mergeCell ref="A88:B88"/>
    <mergeCell ref="A89:B89"/>
    <mergeCell ref="A90:B90"/>
    <mergeCell ref="A91:B91"/>
    <mergeCell ref="A93:B93"/>
    <mergeCell ref="A95:B95"/>
    <mergeCell ref="A94:Q94"/>
    <mergeCell ref="A92:B92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C7:D7"/>
    <mergeCell ref="E7:F7"/>
    <mergeCell ref="H7:I7"/>
    <mergeCell ref="A13:Q13"/>
    <mergeCell ref="A14:B14"/>
    <mergeCell ref="A15:B15"/>
    <mergeCell ref="C6:D6"/>
    <mergeCell ref="L6:L11"/>
    <mergeCell ref="M6:N6"/>
    <mergeCell ref="A12:B12"/>
    <mergeCell ref="A4:A11"/>
    <mergeCell ref="B4:Q4"/>
    <mergeCell ref="C5:G5"/>
    <mergeCell ref="H5:L5"/>
    <mergeCell ref="M5:P5"/>
    <mergeCell ref="P6:P11"/>
    <mergeCell ref="M1:Q1"/>
    <mergeCell ref="M2:N2"/>
    <mergeCell ref="O2:P2"/>
    <mergeCell ref="M7:N7"/>
    <mergeCell ref="E6:F6"/>
    <mergeCell ref="G6:G11"/>
    <mergeCell ref="J7:K7"/>
    <mergeCell ref="H6:I6"/>
    <mergeCell ref="J6:K6"/>
    <mergeCell ref="Q5:Q11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89:B189"/>
    <mergeCell ref="A170:B170"/>
    <mergeCell ref="A171:B171"/>
    <mergeCell ref="A172:B172"/>
    <mergeCell ref="A173:B173"/>
    <mergeCell ref="A174:B174"/>
    <mergeCell ref="A175:B175"/>
    <mergeCell ref="A181:B181"/>
    <mergeCell ref="A182:B182"/>
    <mergeCell ref="A193:B193"/>
    <mergeCell ref="A194:B194"/>
    <mergeCell ref="A195:B195"/>
    <mergeCell ref="A177:B177"/>
    <mergeCell ref="A179:B179"/>
    <mergeCell ref="A180:B180"/>
    <mergeCell ref="A183:B183"/>
    <mergeCell ref="A184:B184"/>
    <mergeCell ref="A185:B185"/>
    <mergeCell ref="A186:B186"/>
    <mergeCell ref="A197:B197"/>
    <mergeCell ref="A198:B198"/>
    <mergeCell ref="A199:B199"/>
    <mergeCell ref="A257:B257"/>
    <mergeCell ref="A251:B251"/>
    <mergeCell ref="A252:B252"/>
    <mergeCell ref="A253:B253"/>
    <mergeCell ref="A254:B254"/>
    <mergeCell ref="A255:B255"/>
    <mergeCell ref="A96:B96"/>
    <mergeCell ref="A176:Q176"/>
    <mergeCell ref="A178:B178"/>
    <mergeCell ref="A256:B256"/>
    <mergeCell ref="A187:B187"/>
    <mergeCell ref="A188:B188"/>
    <mergeCell ref="A190:B190"/>
    <mergeCell ref="A191:B191"/>
    <mergeCell ref="A192:B192"/>
    <mergeCell ref="A196:B196"/>
    <mergeCell ref="A258:Q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Q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</mergeCells>
  <printOptions/>
  <pageMargins left="0.7" right="0.7" top="0.75" bottom="0.75" header="0.3" footer="0.3"/>
  <pageSetup horizontalDpi="600" verticalDpi="600" orientation="landscape" paperSize="9" scale="65" r:id="rId1"/>
  <rowBreaks count="2" manualBreakCount="2">
    <brk id="175" max="16" man="1"/>
    <brk id="23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0"/>
  <sheetViews>
    <sheetView view="pageBreakPreview" zoomScale="60" zoomScalePageLayoutView="0" workbookViewId="0" topLeftCell="A1">
      <selection activeCell="D1" sqref="D1"/>
    </sheetView>
  </sheetViews>
  <sheetFormatPr defaultColWidth="9.140625" defaultRowHeight="15"/>
  <cols>
    <col min="1" max="1" width="43.8515625" style="0" customWidth="1"/>
    <col min="2" max="2" width="20.57421875" style="0" customWidth="1"/>
    <col min="3" max="4" width="16.7109375" style="0" customWidth="1"/>
    <col min="5" max="5" width="22.8515625" style="0" customWidth="1"/>
    <col min="6" max="6" width="16.7109375" style="0" customWidth="1"/>
  </cols>
  <sheetData>
    <row r="1" spans="1:7" ht="15.75">
      <c r="A1" s="105"/>
      <c r="B1" s="105"/>
      <c r="C1" s="105"/>
      <c r="D1" s="237" t="s">
        <v>342</v>
      </c>
      <c r="E1" s="127"/>
      <c r="F1" s="127"/>
      <c r="G1" s="222"/>
    </row>
    <row r="2" spans="1:6" ht="15" customHeight="1">
      <c r="A2" s="454" t="s">
        <v>329</v>
      </c>
      <c r="B2" s="454"/>
      <c r="C2" s="454"/>
      <c r="D2" s="454"/>
      <c r="E2" s="105"/>
      <c r="F2" s="105"/>
    </row>
    <row r="3" spans="1:6" ht="19.5" customHeight="1">
      <c r="A3" s="103"/>
      <c r="B3" s="103"/>
      <c r="C3" s="103"/>
      <c r="D3" s="103"/>
      <c r="E3" s="104"/>
      <c r="F3" s="105"/>
    </row>
    <row r="4" spans="1:6" ht="29.25" customHeight="1">
      <c r="A4" s="461" t="s">
        <v>97</v>
      </c>
      <c r="B4" s="455" t="s">
        <v>98</v>
      </c>
      <c r="C4" s="456"/>
      <c r="D4" s="456"/>
      <c r="E4" s="457"/>
      <c r="F4" s="463" t="s">
        <v>109</v>
      </c>
    </row>
    <row r="5" spans="1:6" ht="46.5" customHeight="1">
      <c r="A5" s="461"/>
      <c r="B5" s="247" t="s">
        <v>0</v>
      </c>
      <c r="C5" s="458" t="s">
        <v>283</v>
      </c>
      <c r="D5" s="459"/>
      <c r="E5" s="460"/>
      <c r="F5" s="464"/>
    </row>
    <row r="6" spans="1:11" s="107" customFormat="1" ht="32.25" customHeight="1">
      <c r="A6" s="461"/>
      <c r="B6" s="248" t="s">
        <v>1</v>
      </c>
      <c r="C6" s="465" t="s">
        <v>106</v>
      </c>
      <c r="D6" s="466"/>
      <c r="E6" s="249" t="s">
        <v>325</v>
      </c>
      <c r="F6" s="464"/>
      <c r="K6" s="215"/>
    </row>
    <row r="7" spans="1:11" s="107" customFormat="1" ht="60.75" customHeight="1">
      <c r="A7" s="461"/>
      <c r="B7" s="248" t="s">
        <v>2</v>
      </c>
      <c r="C7" s="467" t="s">
        <v>284</v>
      </c>
      <c r="D7" s="468"/>
      <c r="E7" s="250" t="s">
        <v>326</v>
      </c>
      <c r="F7" s="464"/>
      <c r="G7" s="216"/>
      <c r="H7" s="216"/>
      <c r="I7" s="216"/>
      <c r="J7" s="216"/>
      <c r="K7" s="216"/>
    </row>
    <row r="8" spans="1:11" s="107" customFormat="1" ht="27.75" customHeight="1">
      <c r="A8" s="461"/>
      <c r="B8" s="248" t="s">
        <v>3</v>
      </c>
      <c r="C8" s="251" t="s">
        <v>285</v>
      </c>
      <c r="D8" s="252" t="s">
        <v>286</v>
      </c>
      <c r="E8" s="253" t="s">
        <v>324</v>
      </c>
      <c r="F8" s="464"/>
      <c r="G8" s="215"/>
      <c r="H8" s="215"/>
      <c r="I8" s="215"/>
      <c r="J8" s="215"/>
      <c r="K8" s="215"/>
    </row>
    <row r="9" spans="1:6" s="107" customFormat="1" ht="37.5" customHeight="1">
      <c r="A9" s="461"/>
      <c r="B9" s="248" t="s">
        <v>287</v>
      </c>
      <c r="C9" s="469" t="s">
        <v>107</v>
      </c>
      <c r="D9" s="470"/>
      <c r="E9" s="254" t="s">
        <v>107</v>
      </c>
      <c r="F9" s="464"/>
    </row>
    <row r="10" spans="1:6" s="107" customFormat="1" ht="32.25" customHeight="1">
      <c r="A10" s="461"/>
      <c r="B10" s="248" t="s">
        <v>288</v>
      </c>
      <c r="C10" s="467" t="s">
        <v>289</v>
      </c>
      <c r="D10" s="468"/>
      <c r="E10" s="250" t="s">
        <v>289</v>
      </c>
      <c r="F10" s="464"/>
    </row>
    <row r="11" spans="1:6" s="108" customFormat="1" ht="39" customHeight="1">
      <c r="A11" s="461"/>
      <c r="B11" s="248" t="s">
        <v>70</v>
      </c>
      <c r="C11" s="251" t="s">
        <v>290</v>
      </c>
      <c r="D11" s="252" t="s">
        <v>291</v>
      </c>
      <c r="E11" s="252" t="s">
        <v>322</v>
      </c>
      <c r="F11" s="464"/>
    </row>
    <row r="12" spans="1:6" s="108" customFormat="1" ht="36.75" customHeight="1">
      <c r="A12" s="462"/>
      <c r="B12" s="255" t="s">
        <v>71</v>
      </c>
      <c r="C12" s="256" t="s">
        <v>292</v>
      </c>
      <c r="D12" s="257" t="s">
        <v>293</v>
      </c>
      <c r="E12" s="257" t="s">
        <v>323</v>
      </c>
      <c r="F12" s="464"/>
    </row>
    <row r="13" spans="1:6" s="108" customFormat="1" ht="23.25" customHeight="1">
      <c r="A13" s="432" t="s">
        <v>127</v>
      </c>
      <c r="B13" s="432"/>
      <c r="C13" s="453"/>
      <c r="D13" s="453"/>
      <c r="E13" s="453"/>
      <c r="F13" s="453"/>
    </row>
    <row r="14" spans="1:6" s="107" customFormat="1" ht="42.75" customHeight="1">
      <c r="A14" s="447" t="s">
        <v>11</v>
      </c>
      <c r="B14" s="448"/>
      <c r="C14" s="217"/>
      <c r="D14" s="217">
        <v>68</v>
      </c>
      <c r="E14" s="217"/>
      <c r="F14" s="218">
        <f>E14+D14+C14</f>
        <v>68</v>
      </c>
    </row>
    <row r="15" spans="1:6" s="107" customFormat="1" ht="42.75" customHeight="1">
      <c r="A15" s="451" t="s">
        <v>96</v>
      </c>
      <c r="B15" s="452"/>
      <c r="C15" s="217"/>
      <c r="D15" s="217">
        <v>62</v>
      </c>
      <c r="E15" s="217"/>
      <c r="F15" s="218">
        <f aca="true" t="shared" si="0" ref="F15:F25">E15+D15+C15</f>
        <v>62</v>
      </c>
    </row>
    <row r="16" spans="1:6" ht="42.75" customHeight="1">
      <c r="A16" s="447" t="s">
        <v>39</v>
      </c>
      <c r="B16" s="448"/>
      <c r="C16" s="217">
        <v>0</v>
      </c>
      <c r="D16" s="217">
        <v>107</v>
      </c>
      <c r="E16" s="217"/>
      <c r="F16" s="218">
        <f t="shared" si="0"/>
        <v>107</v>
      </c>
    </row>
    <row r="17" spans="1:6" ht="42.75" customHeight="1">
      <c r="A17" s="447" t="s">
        <v>49</v>
      </c>
      <c r="B17" s="448"/>
      <c r="C17" s="217"/>
      <c r="D17" s="217">
        <v>59</v>
      </c>
      <c r="E17" s="217"/>
      <c r="F17" s="218">
        <f t="shared" si="0"/>
        <v>59</v>
      </c>
    </row>
    <row r="18" spans="1:6" ht="42.75" customHeight="1">
      <c r="A18" s="447" t="s">
        <v>62</v>
      </c>
      <c r="B18" s="448"/>
      <c r="C18" s="217">
        <v>56</v>
      </c>
      <c r="D18" s="217">
        <v>220</v>
      </c>
      <c r="E18" s="217">
        <v>46</v>
      </c>
      <c r="F18" s="218">
        <f t="shared" si="0"/>
        <v>322</v>
      </c>
    </row>
    <row r="19" spans="1:6" ht="42.75" customHeight="1">
      <c r="A19" s="413" t="s">
        <v>163</v>
      </c>
      <c r="B19" s="414"/>
      <c r="C19" s="217">
        <v>62</v>
      </c>
      <c r="D19" s="217">
        <v>170</v>
      </c>
      <c r="E19" s="217"/>
      <c r="F19" s="218">
        <f t="shared" si="0"/>
        <v>232</v>
      </c>
    </row>
    <row r="20" spans="1:6" ht="42.75" customHeight="1">
      <c r="A20" s="447" t="s">
        <v>294</v>
      </c>
      <c r="B20" s="448"/>
      <c r="C20" s="217">
        <v>15</v>
      </c>
      <c r="D20" s="217">
        <v>88</v>
      </c>
      <c r="E20" s="217"/>
      <c r="F20" s="218">
        <f t="shared" si="0"/>
        <v>103</v>
      </c>
    </row>
    <row r="21" spans="1:6" ht="42.75" customHeight="1">
      <c r="A21" s="447" t="s">
        <v>65</v>
      </c>
      <c r="B21" s="448"/>
      <c r="C21" s="217">
        <v>17</v>
      </c>
      <c r="D21" s="217">
        <v>91</v>
      </c>
      <c r="E21" s="217"/>
      <c r="F21" s="218">
        <f t="shared" si="0"/>
        <v>108</v>
      </c>
    </row>
    <row r="22" spans="1:6" ht="42.75" customHeight="1">
      <c r="A22" s="447" t="s">
        <v>66</v>
      </c>
      <c r="B22" s="448"/>
      <c r="C22" s="217">
        <v>11</v>
      </c>
      <c r="D22" s="217">
        <v>35</v>
      </c>
      <c r="E22" s="217"/>
      <c r="F22" s="218">
        <f t="shared" si="0"/>
        <v>46</v>
      </c>
    </row>
    <row r="23" spans="1:6" ht="42.75" customHeight="1">
      <c r="A23" s="447" t="s">
        <v>67</v>
      </c>
      <c r="B23" s="448"/>
      <c r="C23" s="217">
        <v>8</v>
      </c>
      <c r="D23" s="217">
        <v>42</v>
      </c>
      <c r="E23" s="217"/>
      <c r="F23" s="218">
        <f t="shared" si="0"/>
        <v>50</v>
      </c>
    </row>
    <row r="24" spans="1:6" ht="42.75" customHeight="1">
      <c r="A24" s="447" t="s">
        <v>64</v>
      </c>
      <c r="B24" s="448"/>
      <c r="C24" s="217">
        <v>0</v>
      </c>
      <c r="D24" s="217">
        <v>90</v>
      </c>
      <c r="E24" s="217"/>
      <c r="F24" s="218">
        <f t="shared" si="0"/>
        <v>90</v>
      </c>
    </row>
    <row r="25" spans="1:6" ht="42.75" customHeight="1">
      <c r="A25" s="411" t="s">
        <v>161</v>
      </c>
      <c r="B25" s="412"/>
      <c r="C25" s="217">
        <v>74</v>
      </c>
      <c r="D25" s="217">
        <v>396</v>
      </c>
      <c r="E25" s="217"/>
      <c r="F25" s="218">
        <f t="shared" si="0"/>
        <v>470</v>
      </c>
    </row>
    <row r="26" spans="1:6" s="114" customFormat="1" ht="23.25" customHeight="1">
      <c r="A26" s="449" t="s">
        <v>69</v>
      </c>
      <c r="B26" s="450"/>
      <c r="C26" s="219">
        <f>SUM(C14:C25)</f>
        <v>243</v>
      </c>
      <c r="D26" s="219">
        <f>SUM(D14:D25)</f>
        <v>1428</v>
      </c>
      <c r="E26" s="219">
        <f>SUM(E14:E25)</f>
        <v>46</v>
      </c>
      <c r="F26" s="219">
        <f>SUM(F14:F25)</f>
        <v>1717</v>
      </c>
    </row>
    <row r="27" spans="1:6" ht="24" customHeight="1">
      <c r="A27" s="432" t="s">
        <v>170</v>
      </c>
      <c r="B27" s="432"/>
      <c r="C27" s="453"/>
      <c r="D27" s="453"/>
      <c r="E27" s="453"/>
      <c r="F27" s="453"/>
    </row>
    <row r="28" spans="1:6" ht="42.75" customHeight="1">
      <c r="A28" s="447" t="s">
        <v>11</v>
      </c>
      <c r="B28" s="448"/>
      <c r="C28" s="217"/>
      <c r="D28" s="217">
        <v>68</v>
      </c>
      <c r="E28" s="217"/>
      <c r="F28" s="218">
        <f>E28+D28+C28</f>
        <v>68</v>
      </c>
    </row>
    <row r="29" spans="1:6" ht="42.75" customHeight="1">
      <c r="A29" s="451" t="s">
        <v>96</v>
      </c>
      <c r="B29" s="452"/>
      <c r="C29" s="217"/>
      <c r="D29" s="217">
        <v>62</v>
      </c>
      <c r="E29" s="217"/>
      <c r="F29" s="218">
        <f aca="true" t="shared" si="1" ref="F29:F39">E29+D29+C29</f>
        <v>62</v>
      </c>
    </row>
    <row r="30" spans="1:6" ht="42.75" customHeight="1">
      <c r="A30" s="447" t="s">
        <v>39</v>
      </c>
      <c r="B30" s="448"/>
      <c r="C30" s="217">
        <v>0</v>
      </c>
      <c r="D30" s="217">
        <v>107</v>
      </c>
      <c r="E30" s="217"/>
      <c r="F30" s="218">
        <f t="shared" si="1"/>
        <v>107</v>
      </c>
    </row>
    <row r="31" spans="1:6" ht="42.75" customHeight="1">
      <c r="A31" s="447" t="s">
        <v>49</v>
      </c>
      <c r="B31" s="448"/>
      <c r="C31" s="217"/>
      <c r="D31" s="217">
        <v>59</v>
      </c>
      <c r="E31" s="217"/>
      <c r="F31" s="218">
        <f t="shared" si="1"/>
        <v>59</v>
      </c>
    </row>
    <row r="32" spans="1:6" ht="42.75" customHeight="1">
      <c r="A32" s="447" t="s">
        <v>62</v>
      </c>
      <c r="B32" s="448"/>
      <c r="C32" s="217">
        <v>56</v>
      </c>
      <c r="D32" s="217">
        <v>220</v>
      </c>
      <c r="E32" s="217">
        <v>46</v>
      </c>
      <c r="F32" s="218">
        <f t="shared" si="1"/>
        <v>322</v>
      </c>
    </row>
    <row r="33" spans="1:6" ht="42.75" customHeight="1">
      <c r="A33" s="413" t="s">
        <v>163</v>
      </c>
      <c r="B33" s="414"/>
      <c r="C33" s="217">
        <v>62</v>
      </c>
      <c r="D33" s="217">
        <v>170</v>
      </c>
      <c r="E33" s="217"/>
      <c r="F33" s="218">
        <f t="shared" si="1"/>
        <v>232</v>
      </c>
    </row>
    <row r="34" spans="1:6" ht="42.75" customHeight="1">
      <c r="A34" s="447" t="s">
        <v>294</v>
      </c>
      <c r="B34" s="448"/>
      <c r="C34" s="217">
        <v>15</v>
      </c>
      <c r="D34" s="217">
        <v>88</v>
      </c>
      <c r="E34" s="217"/>
      <c r="F34" s="218">
        <f t="shared" si="1"/>
        <v>103</v>
      </c>
    </row>
    <row r="35" spans="1:6" ht="42.75" customHeight="1">
      <c r="A35" s="447" t="s">
        <v>65</v>
      </c>
      <c r="B35" s="448"/>
      <c r="C35" s="217">
        <v>17</v>
      </c>
      <c r="D35" s="217">
        <v>91</v>
      </c>
      <c r="E35" s="217"/>
      <c r="F35" s="218">
        <f t="shared" si="1"/>
        <v>108</v>
      </c>
    </row>
    <row r="36" spans="1:6" ht="42.75" customHeight="1">
      <c r="A36" s="447" t="s">
        <v>66</v>
      </c>
      <c r="B36" s="448"/>
      <c r="C36" s="217">
        <v>11</v>
      </c>
      <c r="D36" s="217">
        <v>35</v>
      </c>
      <c r="E36" s="217"/>
      <c r="F36" s="218">
        <f t="shared" si="1"/>
        <v>46</v>
      </c>
    </row>
    <row r="37" spans="1:6" ht="42.75" customHeight="1">
      <c r="A37" s="447" t="s">
        <v>67</v>
      </c>
      <c r="B37" s="448"/>
      <c r="C37" s="217">
        <v>8</v>
      </c>
      <c r="D37" s="217">
        <v>42</v>
      </c>
      <c r="E37" s="217"/>
      <c r="F37" s="218">
        <f t="shared" si="1"/>
        <v>50</v>
      </c>
    </row>
    <row r="38" spans="1:6" ht="42.75" customHeight="1">
      <c r="A38" s="447" t="s">
        <v>64</v>
      </c>
      <c r="B38" s="448"/>
      <c r="C38" s="217">
        <v>0</v>
      </c>
      <c r="D38" s="217">
        <v>90</v>
      </c>
      <c r="E38" s="217"/>
      <c r="F38" s="218">
        <f t="shared" si="1"/>
        <v>90</v>
      </c>
    </row>
    <row r="39" spans="1:6" ht="41.25" customHeight="1">
      <c r="A39" s="411" t="s">
        <v>161</v>
      </c>
      <c r="B39" s="412"/>
      <c r="C39" s="217">
        <v>74</v>
      </c>
      <c r="D39" s="217">
        <v>396</v>
      </c>
      <c r="E39" s="217"/>
      <c r="F39" s="218">
        <f t="shared" si="1"/>
        <v>470</v>
      </c>
    </row>
    <row r="40" spans="1:6" ht="20.25" customHeight="1">
      <c r="A40" s="449" t="s">
        <v>69</v>
      </c>
      <c r="B40" s="450"/>
      <c r="C40" s="219">
        <f>SUM(C28:C39)</f>
        <v>243</v>
      </c>
      <c r="D40" s="219">
        <f>SUM(D28:D39)</f>
        <v>1428</v>
      </c>
      <c r="E40" s="219">
        <f>SUM(E28:E39)</f>
        <v>46</v>
      </c>
      <c r="F40" s="219">
        <f>SUM(F28:F39)</f>
        <v>1717</v>
      </c>
    </row>
    <row r="41" spans="1:6" ht="42.75" customHeight="1">
      <c r="A41" s="432" t="s">
        <v>171</v>
      </c>
      <c r="B41" s="432"/>
      <c r="C41" s="453"/>
      <c r="D41" s="453"/>
      <c r="E41" s="453"/>
      <c r="F41" s="453"/>
    </row>
    <row r="42" spans="1:6" ht="42.75" customHeight="1">
      <c r="A42" s="447" t="s">
        <v>11</v>
      </c>
      <c r="B42" s="448"/>
      <c r="C42" s="217"/>
      <c r="D42" s="217">
        <v>68</v>
      </c>
      <c r="E42" s="217"/>
      <c r="F42" s="218">
        <f>E42+D42+C42</f>
        <v>68</v>
      </c>
    </row>
    <row r="43" spans="1:6" ht="42.75" customHeight="1">
      <c r="A43" s="451" t="s">
        <v>96</v>
      </c>
      <c r="B43" s="452"/>
      <c r="C43" s="217"/>
      <c r="D43" s="217">
        <v>62</v>
      </c>
      <c r="E43" s="217"/>
      <c r="F43" s="218">
        <f aca="true" t="shared" si="2" ref="F43:F53">E43+D43+C43</f>
        <v>62</v>
      </c>
    </row>
    <row r="44" spans="1:6" ht="42.75" customHeight="1">
      <c r="A44" s="447" t="s">
        <v>39</v>
      </c>
      <c r="B44" s="448"/>
      <c r="C44" s="217">
        <v>0</v>
      </c>
      <c r="D44" s="217">
        <v>107</v>
      </c>
      <c r="E44" s="217"/>
      <c r="F44" s="218">
        <f t="shared" si="2"/>
        <v>107</v>
      </c>
    </row>
    <row r="45" spans="1:6" ht="42.75" customHeight="1">
      <c r="A45" s="447" t="s">
        <v>49</v>
      </c>
      <c r="B45" s="448"/>
      <c r="C45" s="217"/>
      <c r="D45" s="217">
        <v>59</v>
      </c>
      <c r="E45" s="217"/>
      <c r="F45" s="218">
        <f t="shared" si="2"/>
        <v>59</v>
      </c>
    </row>
    <row r="46" spans="1:6" ht="42.75" customHeight="1">
      <c r="A46" s="447" t="s">
        <v>62</v>
      </c>
      <c r="B46" s="448"/>
      <c r="C46" s="217">
        <v>56</v>
      </c>
      <c r="D46" s="217">
        <v>220</v>
      </c>
      <c r="E46" s="217">
        <v>46</v>
      </c>
      <c r="F46" s="218">
        <f t="shared" si="2"/>
        <v>322</v>
      </c>
    </row>
    <row r="47" spans="1:6" ht="42.75" customHeight="1">
      <c r="A47" s="413" t="s">
        <v>163</v>
      </c>
      <c r="B47" s="414"/>
      <c r="C47" s="217">
        <v>62</v>
      </c>
      <c r="D47" s="217">
        <v>170</v>
      </c>
      <c r="E47" s="217"/>
      <c r="F47" s="218">
        <f t="shared" si="2"/>
        <v>232</v>
      </c>
    </row>
    <row r="48" spans="1:6" ht="42.75" customHeight="1">
      <c r="A48" s="447" t="s">
        <v>294</v>
      </c>
      <c r="B48" s="448"/>
      <c r="C48" s="217">
        <v>15</v>
      </c>
      <c r="D48" s="217">
        <v>88</v>
      </c>
      <c r="E48" s="217"/>
      <c r="F48" s="218">
        <f t="shared" si="2"/>
        <v>103</v>
      </c>
    </row>
    <row r="49" spans="1:6" ht="42.75" customHeight="1">
      <c r="A49" s="447" t="s">
        <v>65</v>
      </c>
      <c r="B49" s="448"/>
      <c r="C49" s="217">
        <v>17</v>
      </c>
      <c r="D49" s="217">
        <v>91</v>
      </c>
      <c r="E49" s="217"/>
      <c r="F49" s="218">
        <f t="shared" si="2"/>
        <v>108</v>
      </c>
    </row>
    <row r="50" spans="1:6" ht="42.75" customHeight="1">
      <c r="A50" s="447" t="s">
        <v>66</v>
      </c>
      <c r="B50" s="448"/>
      <c r="C50" s="217">
        <v>11</v>
      </c>
      <c r="D50" s="217">
        <v>35</v>
      </c>
      <c r="E50" s="217"/>
      <c r="F50" s="218">
        <f t="shared" si="2"/>
        <v>46</v>
      </c>
    </row>
    <row r="51" spans="1:6" ht="42.75" customHeight="1">
      <c r="A51" s="447" t="s">
        <v>67</v>
      </c>
      <c r="B51" s="448"/>
      <c r="C51" s="217">
        <v>8</v>
      </c>
      <c r="D51" s="217">
        <v>42</v>
      </c>
      <c r="E51" s="217"/>
      <c r="F51" s="218">
        <f t="shared" si="2"/>
        <v>50</v>
      </c>
    </row>
    <row r="52" spans="1:6" ht="42.75" customHeight="1">
      <c r="A52" s="447" t="s">
        <v>64</v>
      </c>
      <c r="B52" s="448"/>
      <c r="C52" s="217">
        <v>0</v>
      </c>
      <c r="D52" s="217">
        <v>90</v>
      </c>
      <c r="E52" s="217"/>
      <c r="F52" s="218">
        <f t="shared" si="2"/>
        <v>90</v>
      </c>
    </row>
    <row r="53" spans="1:6" ht="43.5" customHeight="1">
      <c r="A53" s="411" t="s">
        <v>161</v>
      </c>
      <c r="B53" s="412"/>
      <c r="C53" s="217">
        <v>74</v>
      </c>
      <c r="D53" s="217">
        <v>396</v>
      </c>
      <c r="E53" s="217"/>
      <c r="F53" s="218">
        <f t="shared" si="2"/>
        <v>470</v>
      </c>
    </row>
    <row r="54" spans="1:6" ht="15.75">
      <c r="A54" s="449" t="s">
        <v>69</v>
      </c>
      <c r="B54" s="450"/>
      <c r="C54" s="219">
        <f>SUM(C42:C53)</f>
        <v>243</v>
      </c>
      <c r="D54" s="219">
        <f>SUM(D42:D53)</f>
        <v>1428</v>
      </c>
      <c r="E54" s="219">
        <f>SUM(E42:E53)</f>
        <v>46</v>
      </c>
      <c r="F54" s="219">
        <f>SUM(F42:F53)</f>
        <v>1717</v>
      </c>
    </row>
    <row r="55" spans="1:6" ht="15">
      <c r="A55" s="105"/>
      <c r="B55" s="105"/>
      <c r="C55" s="105"/>
      <c r="D55" s="105"/>
      <c r="E55" s="105"/>
      <c r="F55" s="105"/>
    </row>
    <row r="56" spans="1:6" ht="15">
      <c r="A56" s="105"/>
      <c r="B56" s="105"/>
      <c r="C56" s="105"/>
      <c r="D56" s="105"/>
      <c r="E56" s="105"/>
      <c r="F56" s="105"/>
    </row>
    <row r="57" spans="1:6" ht="15">
      <c r="A57" s="105"/>
      <c r="B57" s="105"/>
      <c r="C57" s="105"/>
      <c r="D57" s="105"/>
      <c r="E57" s="105"/>
      <c r="F57" s="105"/>
    </row>
    <row r="58" spans="1:6" ht="15">
      <c r="A58" s="105"/>
      <c r="B58" s="105"/>
      <c r="C58" s="105"/>
      <c r="D58" s="105"/>
      <c r="E58" s="105"/>
      <c r="F58" s="105"/>
    </row>
    <row r="59" spans="1:6" ht="15">
      <c r="A59" s="105"/>
      <c r="B59" s="105"/>
      <c r="C59" s="105"/>
      <c r="D59" s="105"/>
      <c r="E59" s="105"/>
      <c r="F59" s="105"/>
    </row>
    <row r="60" spans="1:6" ht="15">
      <c r="A60" s="105"/>
      <c r="B60" s="105"/>
      <c r="C60" s="105"/>
      <c r="D60" s="105"/>
      <c r="E60" s="105"/>
      <c r="F60" s="105"/>
    </row>
    <row r="61" spans="1:6" ht="15">
      <c r="A61" s="105"/>
      <c r="B61" s="105"/>
      <c r="C61" s="105"/>
      <c r="D61" s="105"/>
      <c r="E61" s="105"/>
      <c r="F61" s="105"/>
    </row>
    <row r="62" spans="1:6" ht="15">
      <c r="A62" s="105"/>
      <c r="B62" s="105"/>
      <c r="C62" s="105"/>
      <c r="D62" s="105"/>
      <c r="E62" s="105"/>
      <c r="F62" s="105"/>
    </row>
    <row r="63" spans="1:6" ht="15">
      <c r="A63" s="105"/>
      <c r="B63" s="105"/>
      <c r="C63" s="105"/>
      <c r="D63" s="105"/>
      <c r="E63" s="105"/>
      <c r="F63" s="105"/>
    </row>
    <row r="64" spans="1:6" ht="15">
      <c r="A64" s="105"/>
      <c r="B64" s="105"/>
      <c r="C64" s="105"/>
      <c r="D64" s="105"/>
      <c r="E64" s="105"/>
      <c r="F64" s="105"/>
    </row>
    <row r="65" spans="1:6" ht="15">
      <c r="A65" s="105"/>
      <c r="B65" s="105"/>
      <c r="C65" s="105"/>
      <c r="D65" s="105"/>
      <c r="E65" s="105"/>
      <c r="F65" s="105"/>
    </row>
    <row r="66" spans="1:6" ht="15">
      <c r="A66" s="105"/>
      <c r="B66" s="105"/>
      <c r="C66" s="105"/>
      <c r="D66" s="105"/>
      <c r="E66" s="105"/>
      <c r="F66" s="105"/>
    </row>
    <row r="67" spans="1:6" ht="15">
      <c r="A67" s="105"/>
      <c r="B67" s="105"/>
      <c r="C67" s="105"/>
      <c r="D67" s="105"/>
      <c r="E67" s="105"/>
      <c r="F67" s="105"/>
    </row>
    <row r="68" spans="1:6" ht="15">
      <c r="A68" s="105"/>
      <c r="B68" s="105"/>
      <c r="C68" s="105"/>
      <c r="D68" s="105"/>
      <c r="E68" s="105"/>
      <c r="F68" s="105"/>
    </row>
    <row r="69" spans="1:6" ht="15">
      <c r="A69" s="105"/>
      <c r="B69" s="105"/>
      <c r="C69" s="105"/>
      <c r="D69" s="105"/>
      <c r="E69" s="105"/>
      <c r="F69" s="105"/>
    </row>
    <row r="70" spans="1:6" ht="15">
      <c r="A70" s="105"/>
      <c r="B70" s="105"/>
      <c r="C70" s="105"/>
      <c r="D70" s="105"/>
      <c r="E70" s="105"/>
      <c r="F70" s="105"/>
    </row>
    <row r="71" spans="1:6" ht="15">
      <c r="A71" s="105"/>
      <c r="B71" s="105"/>
      <c r="C71" s="105"/>
      <c r="D71" s="105"/>
      <c r="E71" s="105"/>
      <c r="F71" s="105"/>
    </row>
    <row r="72" spans="1:6" ht="15">
      <c r="A72" s="105"/>
      <c r="B72" s="105"/>
      <c r="C72" s="105"/>
      <c r="D72" s="105"/>
      <c r="E72" s="105"/>
      <c r="F72" s="105"/>
    </row>
    <row r="73" spans="1:6" ht="15">
      <c r="A73" s="105"/>
      <c r="B73" s="105"/>
      <c r="C73" s="105"/>
      <c r="D73" s="105"/>
      <c r="E73" s="105"/>
      <c r="F73" s="105"/>
    </row>
    <row r="74" spans="1:6" ht="15">
      <c r="A74" s="105"/>
      <c r="B74" s="105"/>
      <c r="C74" s="105"/>
      <c r="D74" s="105"/>
      <c r="E74" s="105"/>
      <c r="F74" s="105"/>
    </row>
    <row r="75" spans="1:6" ht="15">
      <c r="A75" s="105"/>
      <c r="B75" s="105"/>
      <c r="C75" s="105"/>
      <c r="D75" s="105"/>
      <c r="E75" s="105"/>
      <c r="F75" s="105"/>
    </row>
    <row r="76" spans="1:6" ht="15">
      <c r="A76" s="105"/>
      <c r="B76" s="105"/>
      <c r="C76" s="105"/>
      <c r="D76" s="105"/>
      <c r="E76" s="105"/>
      <c r="F76" s="105"/>
    </row>
    <row r="77" spans="1:6" ht="15">
      <c r="A77" s="105"/>
      <c r="B77" s="105"/>
      <c r="C77" s="105"/>
      <c r="D77" s="105"/>
      <c r="E77" s="105"/>
      <c r="F77" s="105"/>
    </row>
    <row r="78" spans="1:6" ht="15">
      <c r="A78" s="105"/>
      <c r="B78" s="105"/>
      <c r="C78" s="105"/>
      <c r="D78" s="105"/>
      <c r="E78" s="105"/>
      <c r="F78" s="105"/>
    </row>
    <row r="79" spans="1:6" ht="15">
      <c r="A79" s="105"/>
      <c r="B79" s="105"/>
      <c r="C79" s="105"/>
      <c r="D79" s="105"/>
      <c r="E79" s="105"/>
      <c r="F79" s="105"/>
    </row>
    <row r="80" spans="1:6" ht="15">
      <c r="A80" s="105"/>
      <c r="B80" s="105"/>
      <c r="C80" s="105"/>
      <c r="D80" s="105"/>
      <c r="E80" s="105"/>
      <c r="F80" s="105"/>
    </row>
    <row r="81" spans="1:6" ht="15">
      <c r="A81" s="105"/>
      <c r="B81" s="105"/>
      <c r="C81" s="105"/>
      <c r="D81" s="105"/>
      <c r="E81" s="105"/>
      <c r="F81" s="105"/>
    </row>
    <row r="82" spans="1:6" ht="15">
      <c r="A82" s="105"/>
      <c r="B82" s="105"/>
      <c r="C82" s="105"/>
      <c r="D82" s="105"/>
      <c r="E82" s="105"/>
      <c r="F82" s="105"/>
    </row>
    <row r="83" spans="1:6" ht="15">
      <c r="A83" s="105"/>
      <c r="B83" s="105"/>
      <c r="C83" s="105"/>
      <c r="D83" s="105"/>
      <c r="E83" s="105"/>
      <c r="F83" s="105"/>
    </row>
    <row r="84" spans="1:6" ht="15">
      <c r="A84" s="105"/>
      <c r="B84" s="105"/>
      <c r="C84" s="105"/>
      <c r="D84" s="105"/>
      <c r="E84" s="105"/>
      <c r="F84" s="105"/>
    </row>
    <row r="85" spans="1:6" ht="15">
      <c r="A85" s="105"/>
      <c r="B85" s="105"/>
      <c r="C85" s="105"/>
      <c r="D85" s="105"/>
      <c r="E85" s="105"/>
      <c r="F85" s="105"/>
    </row>
    <row r="86" spans="1:6" ht="15">
      <c r="A86" s="105"/>
      <c r="B86" s="105"/>
      <c r="C86" s="105"/>
      <c r="D86" s="105"/>
      <c r="E86" s="105"/>
      <c r="F86" s="105"/>
    </row>
    <row r="87" spans="1:6" ht="15">
      <c r="A87" s="105"/>
      <c r="B87" s="105"/>
      <c r="C87" s="105"/>
      <c r="D87" s="105"/>
      <c r="E87" s="105"/>
      <c r="F87" s="105"/>
    </row>
    <row r="88" spans="1:6" ht="15">
      <c r="A88" s="105"/>
      <c r="B88" s="105"/>
      <c r="C88" s="105"/>
      <c r="D88" s="105"/>
      <c r="E88" s="105"/>
      <c r="F88" s="105"/>
    </row>
    <row r="89" spans="1:6" ht="15">
      <c r="A89" s="105"/>
      <c r="B89" s="105"/>
      <c r="C89" s="105"/>
      <c r="D89" s="105"/>
      <c r="E89" s="105"/>
      <c r="F89" s="105"/>
    </row>
    <row r="90" spans="1:6" ht="15">
      <c r="A90" s="105"/>
      <c r="B90" s="105"/>
      <c r="C90" s="105"/>
      <c r="D90" s="105"/>
      <c r="E90" s="105"/>
      <c r="F90" s="105"/>
    </row>
    <row r="91" spans="1:6" ht="15">
      <c r="A91" s="105"/>
      <c r="B91" s="105"/>
      <c r="C91" s="105"/>
      <c r="D91" s="105"/>
      <c r="E91" s="105"/>
      <c r="F91" s="105"/>
    </row>
    <row r="92" spans="1:6" ht="15">
      <c r="A92" s="105"/>
      <c r="B92" s="105"/>
      <c r="C92" s="105"/>
      <c r="D92" s="105"/>
      <c r="E92" s="105"/>
      <c r="F92" s="105"/>
    </row>
    <row r="93" spans="1:6" ht="15">
      <c r="A93" s="105"/>
      <c r="B93" s="105"/>
      <c r="C93" s="105"/>
      <c r="D93" s="105"/>
      <c r="E93" s="105"/>
      <c r="F93" s="105"/>
    </row>
    <row r="94" spans="1:6" ht="15">
      <c r="A94" s="105"/>
      <c r="B94" s="105"/>
      <c r="C94" s="105"/>
      <c r="D94" s="105"/>
      <c r="E94" s="105"/>
      <c r="F94" s="105"/>
    </row>
    <row r="95" spans="1:6" ht="15">
      <c r="A95" s="105"/>
      <c r="B95" s="105"/>
      <c r="C95" s="105"/>
      <c r="D95" s="105"/>
      <c r="E95" s="105"/>
      <c r="F95" s="105"/>
    </row>
    <row r="96" spans="1:6" ht="15">
      <c r="A96" s="105"/>
      <c r="B96" s="105"/>
      <c r="C96" s="105"/>
      <c r="D96" s="105"/>
      <c r="E96" s="105"/>
      <c r="F96" s="105"/>
    </row>
    <row r="97" spans="1:6" ht="15">
      <c r="A97" s="105"/>
      <c r="B97" s="105"/>
      <c r="C97" s="105"/>
      <c r="D97" s="105"/>
      <c r="E97" s="105"/>
      <c r="F97" s="105"/>
    </row>
    <row r="98" spans="1:6" ht="15">
      <c r="A98" s="105"/>
      <c r="B98" s="105"/>
      <c r="C98" s="105"/>
      <c r="D98" s="105"/>
      <c r="E98" s="105"/>
      <c r="F98" s="105"/>
    </row>
    <row r="99" spans="1:6" ht="15">
      <c r="A99" s="105"/>
      <c r="B99" s="105"/>
      <c r="C99" s="105"/>
      <c r="D99" s="105"/>
      <c r="E99" s="105"/>
      <c r="F99" s="105"/>
    </row>
    <row r="100" spans="1:6" ht="15">
      <c r="A100" s="105"/>
      <c r="B100" s="105"/>
      <c r="C100" s="105"/>
      <c r="D100" s="105"/>
      <c r="E100" s="105"/>
      <c r="F100" s="105"/>
    </row>
    <row r="101" spans="1:6" ht="15">
      <c r="A101" s="105"/>
      <c r="B101" s="105"/>
      <c r="C101" s="105"/>
      <c r="D101" s="105"/>
      <c r="E101" s="105"/>
      <c r="F101" s="105"/>
    </row>
    <row r="102" spans="1:6" ht="15">
      <c r="A102" s="105"/>
      <c r="B102" s="105"/>
      <c r="C102" s="105"/>
      <c r="D102" s="105"/>
      <c r="E102" s="105"/>
      <c r="F102" s="105"/>
    </row>
    <row r="103" spans="1:6" ht="15">
      <c r="A103" s="105"/>
      <c r="B103" s="105"/>
      <c r="C103" s="105"/>
      <c r="D103" s="105"/>
      <c r="E103" s="105"/>
      <c r="F103" s="105"/>
    </row>
    <row r="104" spans="1:6" ht="15">
      <c r="A104" s="105"/>
      <c r="B104" s="105"/>
      <c r="C104" s="105"/>
      <c r="D104" s="105"/>
      <c r="E104" s="105"/>
      <c r="F104" s="105"/>
    </row>
    <row r="105" spans="1:6" ht="15">
      <c r="A105" s="105"/>
      <c r="B105" s="105"/>
      <c r="C105" s="105"/>
      <c r="D105" s="105"/>
      <c r="E105" s="105"/>
      <c r="F105" s="105"/>
    </row>
    <row r="106" spans="1:6" ht="15">
      <c r="A106" s="105"/>
      <c r="B106" s="105"/>
      <c r="C106" s="105"/>
      <c r="D106" s="105"/>
      <c r="E106" s="105"/>
      <c r="F106" s="105"/>
    </row>
    <row r="107" spans="1:6" ht="15">
      <c r="A107" s="105"/>
      <c r="B107" s="105"/>
      <c r="C107" s="105"/>
      <c r="D107" s="105"/>
      <c r="E107" s="105"/>
      <c r="F107" s="105"/>
    </row>
    <row r="108" spans="1:6" ht="15">
      <c r="A108" s="105"/>
      <c r="B108" s="105"/>
      <c r="C108" s="105"/>
      <c r="D108" s="105"/>
      <c r="E108" s="105"/>
      <c r="F108" s="105"/>
    </row>
    <row r="109" spans="1:6" ht="15">
      <c r="A109" s="105"/>
      <c r="B109" s="105"/>
      <c r="C109" s="105"/>
      <c r="D109" s="105"/>
      <c r="E109" s="105"/>
      <c r="F109" s="105"/>
    </row>
    <row r="110" spans="1:6" ht="15">
      <c r="A110" s="105"/>
      <c r="B110" s="105"/>
      <c r="C110" s="105"/>
      <c r="D110" s="105"/>
      <c r="E110" s="105"/>
      <c r="F110" s="105"/>
    </row>
    <row r="111" spans="1:6" ht="15">
      <c r="A111" s="105"/>
      <c r="B111" s="105"/>
      <c r="C111" s="105"/>
      <c r="D111" s="105"/>
      <c r="E111" s="105"/>
      <c r="F111" s="105"/>
    </row>
    <row r="112" spans="1:6" ht="15">
      <c r="A112" s="105"/>
      <c r="B112" s="105"/>
      <c r="C112" s="105"/>
      <c r="D112" s="105"/>
      <c r="E112" s="105"/>
      <c r="F112" s="105"/>
    </row>
    <row r="113" spans="1:6" ht="15">
      <c r="A113" s="105"/>
      <c r="B113" s="105"/>
      <c r="C113" s="105"/>
      <c r="D113" s="105"/>
      <c r="E113" s="105"/>
      <c r="F113" s="105"/>
    </row>
    <row r="114" spans="1:6" ht="15">
      <c r="A114" s="105"/>
      <c r="B114" s="105"/>
      <c r="C114" s="105"/>
      <c r="D114" s="105"/>
      <c r="E114" s="105"/>
      <c r="F114" s="105"/>
    </row>
    <row r="115" spans="1:6" ht="15">
      <c r="A115" s="105"/>
      <c r="B115" s="105"/>
      <c r="C115" s="105"/>
      <c r="D115" s="105"/>
      <c r="E115" s="105"/>
      <c r="F115" s="105"/>
    </row>
    <row r="116" spans="1:6" ht="15">
      <c r="A116" s="105"/>
      <c r="B116" s="105"/>
      <c r="C116" s="105"/>
      <c r="D116" s="105"/>
      <c r="E116" s="105"/>
      <c r="F116" s="105"/>
    </row>
    <row r="117" spans="1:6" ht="15">
      <c r="A117" s="105"/>
      <c r="B117" s="105"/>
      <c r="C117" s="105"/>
      <c r="D117" s="105"/>
      <c r="E117" s="105"/>
      <c r="F117" s="105"/>
    </row>
    <row r="118" spans="1:6" ht="15">
      <c r="A118" s="105"/>
      <c r="B118" s="105"/>
      <c r="C118" s="105"/>
      <c r="D118" s="105"/>
      <c r="E118" s="105"/>
      <c r="F118" s="105"/>
    </row>
    <row r="119" spans="1:6" ht="15">
      <c r="A119" s="105"/>
      <c r="B119" s="105"/>
      <c r="C119" s="105"/>
      <c r="D119" s="105"/>
      <c r="E119" s="105"/>
      <c r="F119" s="105"/>
    </row>
    <row r="120" spans="1:6" ht="15">
      <c r="A120" s="105"/>
      <c r="B120" s="105"/>
      <c r="C120" s="105"/>
      <c r="D120" s="105"/>
      <c r="E120" s="105"/>
      <c r="F120" s="105"/>
    </row>
  </sheetData>
  <sheetProtection/>
  <mergeCells count="51">
    <mergeCell ref="A2:D2"/>
    <mergeCell ref="B4:E4"/>
    <mergeCell ref="C5:E5"/>
    <mergeCell ref="A4:A12"/>
    <mergeCell ref="F4:F12"/>
    <mergeCell ref="C6:D6"/>
    <mergeCell ref="C7:D7"/>
    <mergeCell ref="C9:D9"/>
    <mergeCell ref="C10:D10"/>
    <mergeCell ref="A13:F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F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F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6"/>
  <sheetViews>
    <sheetView view="pageBreakPreview" zoomScale="60" zoomScalePageLayoutView="0" workbookViewId="0" topLeftCell="A1">
      <selection activeCell="L12" sqref="L12"/>
    </sheetView>
  </sheetViews>
  <sheetFormatPr defaultColWidth="9.140625" defaultRowHeight="15"/>
  <cols>
    <col min="1" max="1" width="29.57421875" style="0" customWidth="1"/>
    <col min="2" max="2" width="25.140625" style="0" customWidth="1"/>
    <col min="3" max="3" width="22.28125" style="0" customWidth="1"/>
    <col min="4" max="4" width="22.57421875" style="0" customWidth="1"/>
    <col min="5" max="5" width="16.7109375" style="0" customWidth="1"/>
  </cols>
  <sheetData>
    <row r="1" spans="1:6" ht="15.75">
      <c r="A1" s="105"/>
      <c r="B1" s="105"/>
      <c r="C1" s="477" t="s">
        <v>343</v>
      </c>
      <c r="D1" s="477"/>
      <c r="E1" s="477"/>
      <c r="F1" s="223"/>
    </row>
    <row r="2" spans="1:5" ht="15">
      <c r="A2" s="478" t="s">
        <v>330</v>
      </c>
      <c r="B2" s="478"/>
      <c r="C2" s="224"/>
      <c r="D2" s="224"/>
      <c r="E2" s="224"/>
    </row>
    <row r="3" spans="1:5" ht="19.5" customHeight="1">
      <c r="A3" s="103"/>
      <c r="B3" s="103"/>
      <c r="C3" s="103"/>
      <c r="D3" s="103"/>
      <c r="E3" s="105"/>
    </row>
    <row r="4" spans="1:5" ht="24.75" customHeight="1">
      <c r="A4" s="425" t="s">
        <v>97</v>
      </c>
      <c r="B4" s="483" t="s">
        <v>296</v>
      </c>
      <c r="C4" s="484"/>
      <c r="D4" s="484"/>
      <c r="E4" s="480" t="s">
        <v>109</v>
      </c>
    </row>
    <row r="5" spans="1:5" ht="24.75" customHeight="1">
      <c r="A5" s="425"/>
      <c r="B5" s="225" t="s">
        <v>0</v>
      </c>
      <c r="C5" s="474" t="s">
        <v>297</v>
      </c>
      <c r="D5" s="474"/>
      <c r="E5" s="481"/>
    </row>
    <row r="6" spans="1:5" s="107" customFormat="1" ht="32.25" customHeight="1">
      <c r="A6" s="425"/>
      <c r="B6" s="214" t="s">
        <v>1</v>
      </c>
      <c r="C6" s="475" t="s">
        <v>298</v>
      </c>
      <c r="D6" s="476"/>
      <c r="E6" s="481"/>
    </row>
    <row r="7" spans="1:5" s="107" customFormat="1" ht="24" customHeight="1">
      <c r="A7" s="425"/>
      <c r="B7" s="214" t="s">
        <v>2</v>
      </c>
      <c r="C7" s="259" t="s">
        <v>285</v>
      </c>
      <c r="D7" s="259" t="s">
        <v>286</v>
      </c>
      <c r="E7" s="481"/>
    </row>
    <row r="8" spans="1:5" s="107" customFormat="1" ht="23.25" customHeight="1">
      <c r="A8" s="425"/>
      <c r="B8" s="214" t="s">
        <v>287</v>
      </c>
      <c r="C8" s="430" t="s">
        <v>107</v>
      </c>
      <c r="D8" s="430"/>
      <c r="E8" s="481"/>
    </row>
    <row r="9" spans="1:5" s="107" customFormat="1" ht="23.25" customHeight="1">
      <c r="A9" s="425"/>
      <c r="B9" s="214" t="s">
        <v>288</v>
      </c>
      <c r="C9" s="482" t="s">
        <v>289</v>
      </c>
      <c r="D9" s="482"/>
      <c r="E9" s="481"/>
    </row>
    <row r="10" spans="1:5" s="108" customFormat="1" ht="34.5" customHeight="1">
      <c r="A10" s="425"/>
      <c r="B10" s="214" t="s">
        <v>70</v>
      </c>
      <c r="C10" s="226" t="s">
        <v>299</v>
      </c>
      <c r="D10" s="258" t="s">
        <v>300</v>
      </c>
      <c r="E10" s="481"/>
    </row>
    <row r="11" spans="1:5" s="108" customFormat="1" ht="36.75" customHeight="1">
      <c r="A11" s="479"/>
      <c r="B11" s="228" t="s">
        <v>71</v>
      </c>
      <c r="C11" s="229" t="s">
        <v>301</v>
      </c>
      <c r="D11" s="227" t="s">
        <v>302</v>
      </c>
      <c r="E11" s="481"/>
    </row>
    <row r="12" spans="1:10" s="107" customFormat="1" ht="16.5" customHeight="1">
      <c r="A12" s="432" t="s">
        <v>127</v>
      </c>
      <c r="B12" s="432"/>
      <c r="C12" s="453"/>
      <c r="D12" s="453"/>
      <c r="E12" s="453"/>
      <c r="F12" s="215"/>
      <c r="G12" s="215"/>
      <c r="H12" s="215"/>
      <c r="I12" s="215"/>
      <c r="J12" s="215"/>
    </row>
    <row r="13" spans="1:10" ht="44.25" customHeight="1">
      <c r="A13" s="447" t="s">
        <v>11</v>
      </c>
      <c r="B13" s="448"/>
      <c r="C13" s="230">
        <v>0</v>
      </c>
      <c r="D13" s="230">
        <v>10880</v>
      </c>
      <c r="E13" s="231">
        <f>C13+D13</f>
        <v>10880</v>
      </c>
      <c r="F13" s="232"/>
      <c r="G13" s="215"/>
      <c r="H13" s="215"/>
      <c r="I13" s="215"/>
      <c r="J13" s="232"/>
    </row>
    <row r="14" spans="1:10" ht="54" customHeight="1">
      <c r="A14" s="472" t="s">
        <v>96</v>
      </c>
      <c r="B14" s="473"/>
      <c r="C14" s="230">
        <v>0</v>
      </c>
      <c r="D14" s="230">
        <v>9920</v>
      </c>
      <c r="E14" s="231">
        <f aca="true" t="shared" si="0" ref="E14:E24">C14+D14</f>
        <v>9920</v>
      </c>
      <c r="F14" s="232"/>
      <c r="G14" s="215"/>
      <c r="H14" s="215"/>
      <c r="I14" s="215"/>
      <c r="J14" s="232"/>
    </row>
    <row r="15" spans="1:10" ht="39.75" customHeight="1">
      <c r="A15" s="447" t="s">
        <v>39</v>
      </c>
      <c r="B15" s="448"/>
      <c r="C15" s="230">
        <v>0</v>
      </c>
      <c r="D15" s="230">
        <v>17120</v>
      </c>
      <c r="E15" s="231">
        <f t="shared" si="0"/>
        <v>17120</v>
      </c>
      <c r="F15" s="232"/>
      <c r="G15" s="215"/>
      <c r="H15" s="215"/>
      <c r="I15" s="215"/>
      <c r="J15" s="232"/>
    </row>
    <row r="16" spans="1:10" ht="39.75" customHeight="1">
      <c r="A16" s="447" t="s">
        <v>49</v>
      </c>
      <c r="B16" s="448"/>
      <c r="C16" s="230">
        <v>0</v>
      </c>
      <c r="D16" s="230">
        <v>9440</v>
      </c>
      <c r="E16" s="231">
        <f t="shared" si="0"/>
        <v>9440</v>
      </c>
      <c r="F16" s="232"/>
      <c r="G16" s="215"/>
      <c r="H16" s="215"/>
      <c r="I16" s="215"/>
      <c r="J16" s="232"/>
    </row>
    <row r="17" spans="1:10" ht="39.75" customHeight="1">
      <c r="A17" s="447" t="s">
        <v>62</v>
      </c>
      <c r="B17" s="448"/>
      <c r="C17" s="230">
        <v>8960</v>
      </c>
      <c r="D17" s="230">
        <v>42560</v>
      </c>
      <c r="E17" s="231">
        <f t="shared" si="0"/>
        <v>51520</v>
      </c>
      <c r="F17" s="232"/>
      <c r="G17" s="215"/>
      <c r="H17" s="215"/>
      <c r="I17" s="215"/>
      <c r="J17" s="232"/>
    </row>
    <row r="18" spans="1:10" ht="33.75" customHeight="1">
      <c r="A18" s="265" t="s">
        <v>163</v>
      </c>
      <c r="B18" s="266"/>
      <c r="C18" s="230">
        <v>9920</v>
      </c>
      <c r="D18" s="230">
        <v>27200</v>
      </c>
      <c r="E18" s="231">
        <f t="shared" si="0"/>
        <v>37120</v>
      </c>
      <c r="F18" s="232"/>
      <c r="G18" s="215"/>
      <c r="H18" s="215"/>
      <c r="I18" s="215"/>
      <c r="J18" s="232"/>
    </row>
    <row r="19" spans="1:10" ht="44.25" customHeight="1">
      <c r="A19" s="447" t="s">
        <v>294</v>
      </c>
      <c r="B19" s="448"/>
      <c r="C19" s="230">
        <v>2400</v>
      </c>
      <c r="D19" s="230">
        <v>14080</v>
      </c>
      <c r="E19" s="231">
        <f t="shared" si="0"/>
        <v>16480</v>
      </c>
      <c r="F19" s="232"/>
      <c r="G19" s="215"/>
      <c r="H19" s="215"/>
      <c r="I19" s="215"/>
      <c r="J19" s="232"/>
    </row>
    <row r="20" spans="1:10" ht="39.75" customHeight="1">
      <c r="A20" s="447" t="s">
        <v>65</v>
      </c>
      <c r="B20" s="448"/>
      <c r="C20" s="230">
        <v>2720</v>
      </c>
      <c r="D20" s="230">
        <v>14560</v>
      </c>
      <c r="E20" s="231">
        <f t="shared" si="0"/>
        <v>17280</v>
      </c>
      <c r="F20" s="232"/>
      <c r="G20" s="215"/>
      <c r="H20" s="215"/>
      <c r="I20" s="215"/>
      <c r="J20" s="232"/>
    </row>
    <row r="21" spans="1:10" ht="39.75" customHeight="1">
      <c r="A21" s="447" t="s">
        <v>66</v>
      </c>
      <c r="B21" s="448"/>
      <c r="C21" s="230">
        <v>1760</v>
      </c>
      <c r="D21" s="230">
        <v>5600</v>
      </c>
      <c r="E21" s="231">
        <f t="shared" si="0"/>
        <v>7360</v>
      </c>
      <c r="F21" s="232"/>
      <c r="G21" s="215"/>
      <c r="H21" s="215"/>
      <c r="I21" s="215"/>
      <c r="J21" s="232"/>
    </row>
    <row r="22" spans="1:10" s="114" customFormat="1" ht="39.75" customHeight="1">
      <c r="A22" s="447" t="s">
        <v>67</v>
      </c>
      <c r="B22" s="448"/>
      <c r="C22" s="230">
        <v>1280</v>
      </c>
      <c r="D22" s="230">
        <v>6720</v>
      </c>
      <c r="E22" s="231">
        <f t="shared" si="0"/>
        <v>8000</v>
      </c>
      <c r="F22" s="232"/>
      <c r="G22" s="215"/>
      <c r="H22" s="215"/>
      <c r="I22" s="215"/>
      <c r="J22" s="233"/>
    </row>
    <row r="23" spans="1:10" ht="33" customHeight="1">
      <c r="A23" s="447" t="s">
        <v>64</v>
      </c>
      <c r="B23" s="448"/>
      <c r="C23" s="230">
        <v>0</v>
      </c>
      <c r="D23" s="230">
        <v>14400</v>
      </c>
      <c r="E23" s="231">
        <f t="shared" si="0"/>
        <v>14400</v>
      </c>
      <c r="F23" s="232"/>
      <c r="G23" s="234"/>
      <c r="H23" s="234"/>
      <c r="I23" s="234"/>
      <c r="J23" s="232"/>
    </row>
    <row r="24" spans="1:6" ht="49.5" customHeight="1">
      <c r="A24" s="267" t="s">
        <v>161</v>
      </c>
      <c r="B24" s="268"/>
      <c r="C24" s="230">
        <v>11840</v>
      </c>
      <c r="D24" s="230">
        <v>63360</v>
      </c>
      <c r="E24" s="231">
        <f t="shared" si="0"/>
        <v>75200</v>
      </c>
      <c r="F24" s="232"/>
    </row>
    <row r="25" spans="1:6" ht="18.75" customHeight="1">
      <c r="A25" s="449" t="s">
        <v>69</v>
      </c>
      <c r="B25" s="450"/>
      <c r="C25" s="221">
        <f>SUM(C13:C24)</f>
        <v>38880</v>
      </c>
      <c r="D25" s="221">
        <f>SUM(D13:D24)</f>
        <v>235840</v>
      </c>
      <c r="E25" s="221">
        <f>SUM(E13:E24)</f>
        <v>274720</v>
      </c>
      <c r="F25" s="235"/>
    </row>
    <row r="26" spans="1:5" ht="15.75" customHeight="1">
      <c r="A26" s="432" t="s">
        <v>170</v>
      </c>
      <c r="B26" s="432"/>
      <c r="C26" s="453"/>
      <c r="D26" s="453"/>
      <c r="E26" s="453"/>
    </row>
    <row r="27" spans="1:5" ht="45" customHeight="1">
      <c r="A27" s="447" t="s">
        <v>11</v>
      </c>
      <c r="B27" s="448"/>
      <c r="C27" s="230">
        <v>0</v>
      </c>
      <c r="D27" s="230">
        <v>10880</v>
      </c>
      <c r="E27" s="220">
        <f>C27+D27</f>
        <v>10880</v>
      </c>
    </row>
    <row r="28" spans="1:5" ht="45" customHeight="1">
      <c r="A28" s="472" t="s">
        <v>96</v>
      </c>
      <c r="B28" s="473"/>
      <c r="C28" s="230">
        <v>0</v>
      </c>
      <c r="D28" s="230">
        <v>9920</v>
      </c>
      <c r="E28" s="220">
        <f aca="true" t="shared" si="1" ref="E28:E38">C28+D28</f>
        <v>9920</v>
      </c>
    </row>
    <row r="29" spans="1:5" ht="45" customHeight="1">
      <c r="A29" s="447" t="s">
        <v>39</v>
      </c>
      <c r="B29" s="448"/>
      <c r="C29" s="230">
        <v>0</v>
      </c>
      <c r="D29" s="230">
        <v>17120</v>
      </c>
      <c r="E29" s="220">
        <f t="shared" si="1"/>
        <v>17120</v>
      </c>
    </row>
    <row r="30" spans="1:5" ht="45" customHeight="1">
      <c r="A30" s="447" t="s">
        <v>49</v>
      </c>
      <c r="B30" s="448"/>
      <c r="C30" s="230">
        <v>0</v>
      </c>
      <c r="D30" s="230">
        <v>9440</v>
      </c>
      <c r="E30" s="220">
        <f t="shared" si="1"/>
        <v>9440</v>
      </c>
    </row>
    <row r="31" spans="1:5" ht="45" customHeight="1">
      <c r="A31" s="447" t="s">
        <v>62</v>
      </c>
      <c r="B31" s="448"/>
      <c r="C31" s="230">
        <v>8960</v>
      </c>
      <c r="D31" s="230">
        <v>42560</v>
      </c>
      <c r="E31" s="220">
        <f t="shared" si="1"/>
        <v>51520</v>
      </c>
    </row>
    <row r="32" spans="1:5" ht="45" customHeight="1">
      <c r="A32" s="447" t="s">
        <v>116</v>
      </c>
      <c r="B32" s="448"/>
      <c r="C32" s="230">
        <v>9920</v>
      </c>
      <c r="D32" s="230">
        <v>27200</v>
      </c>
      <c r="E32" s="220">
        <f t="shared" si="1"/>
        <v>37120</v>
      </c>
    </row>
    <row r="33" spans="1:5" ht="45" customHeight="1">
      <c r="A33" s="447" t="s">
        <v>294</v>
      </c>
      <c r="B33" s="448"/>
      <c r="C33" s="230">
        <v>2400</v>
      </c>
      <c r="D33" s="230">
        <v>14080</v>
      </c>
      <c r="E33" s="220">
        <f t="shared" si="1"/>
        <v>16480</v>
      </c>
    </row>
    <row r="34" spans="1:5" ht="45" customHeight="1">
      <c r="A34" s="447" t="s">
        <v>65</v>
      </c>
      <c r="B34" s="448"/>
      <c r="C34" s="230">
        <v>2720</v>
      </c>
      <c r="D34" s="230">
        <v>14560</v>
      </c>
      <c r="E34" s="220">
        <f t="shared" si="1"/>
        <v>17280</v>
      </c>
    </row>
    <row r="35" spans="1:5" ht="45" customHeight="1">
      <c r="A35" s="447" t="s">
        <v>66</v>
      </c>
      <c r="B35" s="448"/>
      <c r="C35" s="230">
        <v>1760</v>
      </c>
      <c r="D35" s="230">
        <v>5600</v>
      </c>
      <c r="E35" s="220">
        <f t="shared" si="1"/>
        <v>7360</v>
      </c>
    </row>
    <row r="36" spans="1:5" ht="45" customHeight="1">
      <c r="A36" s="447" t="s">
        <v>67</v>
      </c>
      <c r="B36" s="448"/>
      <c r="C36" s="230">
        <v>1280</v>
      </c>
      <c r="D36" s="230">
        <v>6720</v>
      </c>
      <c r="E36" s="220">
        <f t="shared" si="1"/>
        <v>8000</v>
      </c>
    </row>
    <row r="37" spans="1:5" ht="45" customHeight="1">
      <c r="A37" s="447" t="s">
        <v>64</v>
      </c>
      <c r="B37" s="448"/>
      <c r="C37" s="230">
        <v>0</v>
      </c>
      <c r="D37" s="230">
        <v>14400</v>
      </c>
      <c r="E37" s="220">
        <f t="shared" si="1"/>
        <v>14400</v>
      </c>
    </row>
    <row r="38" spans="1:5" ht="45" customHeight="1">
      <c r="A38" s="447" t="s">
        <v>295</v>
      </c>
      <c r="B38" s="471"/>
      <c r="C38" s="230">
        <v>11840</v>
      </c>
      <c r="D38" s="230">
        <v>63360</v>
      </c>
      <c r="E38" s="220">
        <f t="shared" si="1"/>
        <v>75200</v>
      </c>
    </row>
    <row r="39" spans="1:5" ht="23.25" customHeight="1">
      <c r="A39" s="449" t="s">
        <v>69</v>
      </c>
      <c r="B39" s="450"/>
      <c r="C39" s="221">
        <f>SUM(C27:C38)</f>
        <v>38880</v>
      </c>
      <c r="D39" s="221">
        <f>SUM(D27:D38)</f>
        <v>235840</v>
      </c>
      <c r="E39" s="221">
        <f>SUM(E27:E38)</f>
        <v>274720</v>
      </c>
    </row>
    <row r="40" spans="1:5" ht="24" customHeight="1">
      <c r="A40" s="432" t="s">
        <v>171</v>
      </c>
      <c r="B40" s="432"/>
      <c r="C40" s="453"/>
      <c r="D40" s="453"/>
      <c r="E40" s="453"/>
    </row>
    <row r="41" spans="1:5" ht="45" customHeight="1">
      <c r="A41" s="447" t="s">
        <v>11</v>
      </c>
      <c r="B41" s="448"/>
      <c r="C41" s="230">
        <v>0</v>
      </c>
      <c r="D41" s="230">
        <v>10880</v>
      </c>
      <c r="E41" s="220">
        <f>C41+D41</f>
        <v>10880</v>
      </c>
    </row>
    <row r="42" spans="1:5" ht="45" customHeight="1">
      <c r="A42" s="472" t="s">
        <v>96</v>
      </c>
      <c r="B42" s="473"/>
      <c r="C42" s="230">
        <v>0</v>
      </c>
      <c r="D42" s="230">
        <v>9920</v>
      </c>
      <c r="E42" s="220">
        <f aca="true" t="shared" si="2" ref="E42:E52">C42+D42</f>
        <v>9920</v>
      </c>
    </row>
    <row r="43" spans="1:5" ht="45" customHeight="1">
      <c r="A43" s="447" t="s">
        <v>39</v>
      </c>
      <c r="B43" s="448"/>
      <c r="C43" s="230">
        <v>0</v>
      </c>
      <c r="D43" s="230">
        <v>17120</v>
      </c>
      <c r="E43" s="220">
        <f t="shared" si="2"/>
        <v>17120</v>
      </c>
    </row>
    <row r="44" spans="1:5" ht="35.25" customHeight="1">
      <c r="A44" s="447" t="s">
        <v>49</v>
      </c>
      <c r="B44" s="448"/>
      <c r="C44" s="230">
        <v>0</v>
      </c>
      <c r="D44" s="230">
        <v>9440</v>
      </c>
      <c r="E44" s="220">
        <f t="shared" si="2"/>
        <v>9440</v>
      </c>
    </row>
    <row r="45" spans="1:5" ht="31.5" customHeight="1">
      <c r="A45" s="447" t="s">
        <v>62</v>
      </c>
      <c r="B45" s="448"/>
      <c r="C45" s="230">
        <v>8960</v>
      </c>
      <c r="D45" s="230">
        <v>42560</v>
      </c>
      <c r="E45" s="220">
        <f t="shared" si="2"/>
        <v>51520</v>
      </c>
    </row>
    <row r="46" spans="1:5" ht="37.5" customHeight="1">
      <c r="A46" s="447" t="s">
        <v>116</v>
      </c>
      <c r="B46" s="448"/>
      <c r="C46" s="230">
        <v>9920</v>
      </c>
      <c r="D46" s="230">
        <v>27200</v>
      </c>
      <c r="E46" s="220">
        <f t="shared" si="2"/>
        <v>37120</v>
      </c>
    </row>
    <row r="47" spans="1:5" ht="45" customHeight="1">
      <c r="A47" s="447" t="s">
        <v>294</v>
      </c>
      <c r="B47" s="448"/>
      <c r="C47" s="230">
        <v>2400</v>
      </c>
      <c r="D47" s="230">
        <v>14080</v>
      </c>
      <c r="E47" s="220">
        <f t="shared" si="2"/>
        <v>16480</v>
      </c>
    </row>
    <row r="48" spans="1:5" ht="35.25" customHeight="1">
      <c r="A48" s="447" t="s">
        <v>65</v>
      </c>
      <c r="B48" s="448"/>
      <c r="C48" s="230">
        <v>2720</v>
      </c>
      <c r="D48" s="230">
        <v>14560</v>
      </c>
      <c r="E48" s="220">
        <f t="shared" si="2"/>
        <v>17280</v>
      </c>
    </row>
    <row r="49" spans="1:5" ht="36.75" customHeight="1">
      <c r="A49" s="447" t="s">
        <v>66</v>
      </c>
      <c r="B49" s="448"/>
      <c r="C49" s="230">
        <v>1760</v>
      </c>
      <c r="D49" s="230">
        <v>5600</v>
      </c>
      <c r="E49" s="220">
        <f t="shared" si="2"/>
        <v>7360</v>
      </c>
    </row>
    <row r="50" spans="1:5" ht="34.5" customHeight="1">
      <c r="A50" s="447" t="s">
        <v>67</v>
      </c>
      <c r="B50" s="448"/>
      <c r="C50" s="230">
        <v>1280</v>
      </c>
      <c r="D50" s="230">
        <v>6720</v>
      </c>
      <c r="E50" s="220">
        <f t="shared" si="2"/>
        <v>8000</v>
      </c>
    </row>
    <row r="51" spans="1:5" ht="37.5" customHeight="1">
      <c r="A51" s="447" t="s">
        <v>64</v>
      </c>
      <c r="B51" s="448"/>
      <c r="C51" s="230">
        <v>0</v>
      </c>
      <c r="D51" s="230">
        <v>14400</v>
      </c>
      <c r="E51" s="220">
        <f t="shared" si="2"/>
        <v>14400</v>
      </c>
    </row>
    <row r="52" spans="1:5" ht="45" customHeight="1">
      <c r="A52" s="447" t="s">
        <v>295</v>
      </c>
      <c r="B52" s="471"/>
      <c r="C52" s="230">
        <v>11840</v>
      </c>
      <c r="D52" s="230">
        <v>63360</v>
      </c>
      <c r="E52" s="220">
        <f t="shared" si="2"/>
        <v>75200</v>
      </c>
    </row>
    <row r="53" spans="1:5" ht="22.5" customHeight="1">
      <c r="A53" s="449" t="s">
        <v>69</v>
      </c>
      <c r="B53" s="450"/>
      <c r="C53" s="221">
        <f>SUM(C41:C52)</f>
        <v>38880</v>
      </c>
      <c r="D53" s="221">
        <f>SUM(D41:D52)</f>
        <v>235840</v>
      </c>
      <c r="E53" s="221">
        <f>SUM(E41:E52)</f>
        <v>274720</v>
      </c>
    </row>
    <row r="54" spans="1:5" ht="15">
      <c r="A54" s="105"/>
      <c r="B54" s="105"/>
      <c r="C54" s="105"/>
      <c r="D54" s="105"/>
      <c r="E54" s="105"/>
    </row>
    <row r="55" spans="1:5" ht="15">
      <c r="A55" s="105"/>
      <c r="B55" s="105"/>
      <c r="C55" s="105"/>
      <c r="D55" s="105"/>
      <c r="E55" s="105"/>
    </row>
    <row r="56" spans="1:5" ht="15">
      <c r="A56" s="105"/>
      <c r="B56" s="105"/>
      <c r="C56" s="105"/>
      <c r="D56" s="105"/>
      <c r="E56" s="105"/>
    </row>
    <row r="57" spans="1:5" ht="15">
      <c r="A57" s="105"/>
      <c r="B57" s="105"/>
      <c r="C57" s="105"/>
      <c r="D57" s="105"/>
      <c r="E57" s="105"/>
    </row>
    <row r="58" spans="1:5" ht="15">
      <c r="A58" s="105"/>
      <c r="B58" s="105"/>
      <c r="C58" s="105"/>
      <c r="D58" s="105"/>
      <c r="E58" s="105"/>
    </row>
    <row r="59" spans="1:5" ht="15">
      <c r="A59" s="105"/>
      <c r="B59" s="105"/>
      <c r="C59" s="105"/>
      <c r="D59" s="105"/>
      <c r="E59" s="105"/>
    </row>
    <row r="60" spans="1:5" ht="15">
      <c r="A60" s="105"/>
      <c r="B60" s="105"/>
      <c r="C60" s="105"/>
      <c r="D60" s="105"/>
      <c r="E60" s="105"/>
    </row>
    <row r="61" spans="1:5" ht="15">
      <c r="A61" s="105"/>
      <c r="B61" s="105"/>
      <c r="C61" s="105"/>
      <c r="D61" s="105"/>
      <c r="E61" s="105"/>
    </row>
    <row r="62" spans="1:5" ht="15">
      <c r="A62" s="105"/>
      <c r="B62" s="105"/>
      <c r="C62" s="105"/>
      <c r="D62" s="105"/>
      <c r="E62" s="105"/>
    </row>
    <row r="63" spans="1:5" ht="15">
      <c r="A63" s="105"/>
      <c r="B63" s="105"/>
      <c r="C63" s="105"/>
      <c r="D63" s="105"/>
      <c r="E63" s="105"/>
    </row>
    <row r="64" spans="1:5" ht="15">
      <c r="A64" s="105"/>
      <c r="B64" s="105"/>
      <c r="C64" s="105"/>
      <c r="D64" s="105"/>
      <c r="E64" s="105"/>
    </row>
    <row r="65" spans="1:5" ht="15">
      <c r="A65" s="105"/>
      <c r="B65" s="105"/>
      <c r="C65" s="105"/>
      <c r="D65" s="105"/>
      <c r="E65" s="105"/>
    </row>
    <row r="66" spans="1:5" ht="15">
      <c r="A66" s="105"/>
      <c r="B66" s="105"/>
      <c r="C66" s="105"/>
      <c r="D66" s="105"/>
      <c r="E66" s="105"/>
    </row>
    <row r="67" spans="1:5" ht="15">
      <c r="A67" s="105"/>
      <c r="B67" s="105"/>
      <c r="C67" s="105"/>
      <c r="D67" s="105"/>
      <c r="E67" s="105"/>
    </row>
    <row r="68" spans="1:5" ht="15">
      <c r="A68" s="105"/>
      <c r="B68" s="105"/>
      <c r="C68" s="105"/>
      <c r="D68" s="105"/>
      <c r="E68" s="105"/>
    </row>
    <row r="69" spans="1:5" ht="15">
      <c r="A69" s="105"/>
      <c r="B69" s="105"/>
      <c r="C69" s="105"/>
      <c r="D69" s="105"/>
      <c r="E69" s="105"/>
    </row>
    <row r="70" spans="1:5" ht="15">
      <c r="A70" s="105"/>
      <c r="B70" s="105"/>
      <c r="C70" s="105"/>
      <c r="D70" s="105"/>
      <c r="E70" s="105"/>
    </row>
    <row r="71" spans="1:5" ht="15">
      <c r="A71" s="105"/>
      <c r="B71" s="105"/>
      <c r="C71" s="105"/>
      <c r="D71" s="105"/>
      <c r="E71" s="105"/>
    </row>
    <row r="72" spans="1:5" ht="15">
      <c r="A72" s="105"/>
      <c r="B72" s="105"/>
      <c r="C72" s="105"/>
      <c r="D72" s="105"/>
      <c r="E72" s="105"/>
    </row>
    <row r="73" spans="1:5" ht="15">
      <c r="A73" s="105"/>
      <c r="B73" s="105"/>
      <c r="C73" s="105"/>
      <c r="D73" s="105"/>
      <c r="E73" s="105"/>
    </row>
    <row r="74" spans="1:5" ht="15">
      <c r="A74" s="105"/>
      <c r="B74" s="105"/>
      <c r="C74" s="105"/>
      <c r="D74" s="105"/>
      <c r="E74" s="105"/>
    </row>
    <row r="75" spans="1:5" ht="15">
      <c r="A75" s="105"/>
      <c r="B75" s="105"/>
      <c r="C75" s="105"/>
      <c r="D75" s="105"/>
      <c r="E75" s="105"/>
    </row>
    <row r="76" spans="1:5" ht="15">
      <c r="A76" s="105"/>
      <c r="B76" s="105"/>
      <c r="C76" s="105"/>
      <c r="D76" s="105"/>
      <c r="E76" s="105"/>
    </row>
    <row r="77" spans="1:5" ht="15">
      <c r="A77" s="105"/>
      <c r="B77" s="105"/>
      <c r="C77" s="105"/>
      <c r="D77" s="105"/>
      <c r="E77" s="105"/>
    </row>
    <row r="78" spans="1:5" ht="15">
      <c r="A78" s="105"/>
      <c r="B78" s="105"/>
      <c r="C78" s="105"/>
      <c r="D78" s="105"/>
      <c r="E78" s="105"/>
    </row>
    <row r="79" spans="1:5" ht="15">
      <c r="A79" s="105"/>
      <c r="B79" s="105"/>
      <c r="C79" s="105"/>
      <c r="D79" s="105"/>
      <c r="E79" s="105"/>
    </row>
    <row r="80" spans="1:5" ht="15">
      <c r="A80" s="105"/>
      <c r="B80" s="105"/>
      <c r="C80" s="105"/>
      <c r="D80" s="105"/>
      <c r="E80" s="105"/>
    </row>
    <row r="81" spans="1:5" ht="15">
      <c r="A81" s="105"/>
      <c r="B81" s="105"/>
      <c r="C81" s="105"/>
      <c r="D81" s="105"/>
      <c r="E81" s="105"/>
    </row>
    <row r="82" spans="1:5" ht="15">
      <c r="A82" s="105"/>
      <c r="B82" s="105"/>
      <c r="C82" s="105"/>
      <c r="D82" s="105"/>
      <c r="E82" s="105"/>
    </row>
    <row r="83" spans="1:5" ht="15">
      <c r="A83" s="105"/>
      <c r="B83" s="105"/>
      <c r="C83" s="105"/>
      <c r="D83" s="105"/>
      <c r="E83" s="105"/>
    </row>
    <row r="84" spans="1:5" ht="15">
      <c r="A84" s="105"/>
      <c r="B84" s="105"/>
      <c r="C84" s="105"/>
      <c r="D84" s="105"/>
      <c r="E84" s="105"/>
    </row>
    <row r="85" spans="1:5" ht="15">
      <c r="A85" s="105"/>
      <c r="B85" s="105"/>
      <c r="C85" s="105"/>
      <c r="D85" s="105"/>
      <c r="E85" s="105"/>
    </row>
    <row r="86" spans="1:5" ht="15">
      <c r="A86" s="105"/>
      <c r="B86" s="105"/>
      <c r="C86" s="105"/>
      <c r="D86" s="105"/>
      <c r="E86" s="105"/>
    </row>
    <row r="87" spans="1:5" ht="15">
      <c r="A87" s="105"/>
      <c r="B87" s="105"/>
      <c r="C87" s="105"/>
      <c r="D87" s="105"/>
      <c r="E87" s="105"/>
    </row>
    <row r="88" spans="1:5" ht="15">
      <c r="A88" s="105"/>
      <c r="B88" s="105"/>
      <c r="C88" s="105"/>
      <c r="D88" s="105"/>
      <c r="E88" s="105"/>
    </row>
    <row r="89" spans="1:5" ht="15">
      <c r="A89" s="105"/>
      <c r="B89" s="105"/>
      <c r="C89" s="105"/>
      <c r="D89" s="105"/>
      <c r="E89" s="105"/>
    </row>
    <row r="90" spans="1:5" ht="15">
      <c r="A90" s="105"/>
      <c r="B90" s="105"/>
      <c r="C90" s="105"/>
      <c r="D90" s="105"/>
      <c r="E90" s="105"/>
    </row>
    <row r="91" spans="1:5" ht="15">
      <c r="A91" s="105"/>
      <c r="B91" s="105"/>
      <c r="C91" s="105"/>
      <c r="D91" s="105"/>
      <c r="E91" s="105"/>
    </row>
    <row r="92" spans="1:5" ht="15">
      <c r="A92" s="105"/>
      <c r="B92" s="105"/>
      <c r="C92" s="105"/>
      <c r="D92" s="105"/>
      <c r="E92" s="105"/>
    </row>
    <row r="93" spans="1:5" ht="15">
      <c r="A93" s="105"/>
      <c r="B93" s="105"/>
      <c r="C93" s="105"/>
      <c r="D93" s="105"/>
      <c r="E93" s="105"/>
    </row>
    <row r="94" spans="1:5" ht="15">
      <c r="A94" s="105"/>
      <c r="B94" s="105"/>
      <c r="C94" s="105"/>
      <c r="D94" s="105"/>
      <c r="E94" s="105"/>
    </row>
    <row r="95" spans="1:5" ht="15">
      <c r="A95" s="105"/>
      <c r="B95" s="105"/>
      <c r="C95" s="105"/>
      <c r="D95" s="105"/>
      <c r="E95" s="105"/>
    </row>
    <row r="96" spans="1:5" ht="15">
      <c r="A96" s="105"/>
      <c r="B96" s="105"/>
      <c r="C96" s="105"/>
      <c r="D96" s="105"/>
      <c r="E96" s="105"/>
    </row>
    <row r="97" spans="1:5" ht="15">
      <c r="A97" s="105"/>
      <c r="B97" s="105"/>
      <c r="C97" s="105"/>
      <c r="D97" s="105"/>
      <c r="E97" s="105"/>
    </row>
    <row r="98" spans="1:5" ht="15">
      <c r="A98" s="105"/>
      <c r="B98" s="105"/>
      <c r="C98" s="105"/>
      <c r="D98" s="105"/>
      <c r="E98" s="105"/>
    </row>
    <row r="99" spans="1:5" ht="15">
      <c r="A99" s="105"/>
      <c r="B99" s="105"/>
      <c r="C99" s="105"/>
      <c r="D99" s="105"/>
      <c r="E99" s="105"/>
    </row>
    <row r="100" spans="1:5" ht="15">
      <c r="A100" s="105"/>
      <c r="B100" s="105"/>
      <c r="C100" s="105"/>
      <c r="D100" s="105"/>
      <c r="E100" s="105"/>
    </row>
    <row r="101" spans="1:5" ht="15">
      <c r="A101" s="105"/>
      <c r="B101" s="105"/>
      <c r="C101" s="105"/>
      <c r="D101" s="105"/>
      <c r="E101" s="105"/>
    </row>
    <row r="102" spans="1:5" ht="15">
      <c r="A102" s="105"/>
      <c r="B102" s="105"/>
      <c r="C102" s="105"/>
      <c r="D102" s="105"/>
      <c r="E102" s="105"/>
    </row>
    <row r="103" spans="1:5" ht="15">
      <c r="A103" s="105"/>
      <c r="B103" s="105"/>
      <c r="C103" s="105"/>
      <c r="D103" s="105"/>
      <c r="E103" s="105"/>
    </row>
    <row r="104" spans="1:5" ht="15">
      <c r="A104" s="105"/>
      <c r="B104" s="105"/>
      <c r="C104" s="105"/>
      <c r="D104" s="105"/>
      <c r="E104" s="105"/>
    </row>
    <row r="105" spans="1:5" ht="15">
      <c r="A105" s="105"/>
      <c r="B105" s="105"/>
      <c r="C105" s="105"/>
      <c r="D105" s="105"/>
      <c r="E105" s="105"/>
    </row>
    <row r="106" spans="1:5" ht="15">
      <c r="A106" s="105"/>
      <c r="B106" s="105"/>
      <c r="C106" s="105"/>
      <c r="D106" s="105"/>
      <c r="E106" s="105"/>
    </row>
  </sheetData>
  <sheetProtection/>
  <mergeCells count="51">
    <mergeCell ref="C5:D5"/>
    <mergeCell ref="C6:D6"/>
    <mergeCell ref="C1:E1"/>
    <mergeCell ref="A2:B2"/>
    <mergeCell ref="A4:A11"/>
    <mergeCell ref="E4:E11"/>
    <mergeCell ref="C8:D8"/>
    <mergeCell ref="C9:D9"/>
    <mergeCell ref="B4:D4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E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E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N12" sqref="N11:N12"/>
    </sheetView>
  </sheetViews>
  <sheetFormatPr defaultColWidth="9.140625" defaultRowHeight="15"/>
  <cols>
    <col min="1" max="1" width="28.00390625" style="0" customWidth="1"/>
    <col min="2" max="2" width="21.00390625" style="0" customWidth="1"/>
    <col min="3" max="3" width="28.7109375" style="0" customWidth="1"/>
    <col min="4" max="4" width="27.140625" style="0" customWidth="1"/>
    <col min="7" max="7" width="18.421875" style="0" customWidth="1"/>
  </cols>
  <sheetData>
    <row r="1" spans="1:6" ht="15">
      <c r="A1" s="236" t="s">
        <v>331</v>
      </c>
      <c r="B1" s="232"/>
      <c r="C1" s="237"/>
      <c r="D1" s="237" t="s">
        <v>344</v>
      </c>
      <c r="E1" s="237"/>
      <c r="F1" s="118"/>
    </row>
    <row r="2" spans="1:3" ht="15.75" customHeight="1">
      <c r="A2" s="485" t="s">
        <v>332</v>
      </c>
      <c r="B2" s="485"/>
      <c r="C2" s="485"/>
    </row>
    <row r="3" spans="1:4" ht="19.5" customHeight="1">
      <c r="A3" s="238"/>
      <c r="B3" s="238"/>
      <c r="C3" s="238"/>
      <c r="D3" s="238"/>
    </row>
    <row r="4" spans="1:5" ht="15">
      <c r="A4" s="486" t="s">
        <v>97</v>
      </c>
      <c r="B4" s="487" t="s">
        <v>98</v>
      </c>
      <c r="C4" s="487"/>
      <c r="D4" s="487"/>
      <c r="E4" s="488" t="s">
        <v>109</v>
      </c>
    </row>
    <row r="5" spans="1:5" s="107" customFormat="1" ht="40.5" customHeight="1">
      <c r="A5" s="486"/>
      <c r="B5" s="239" t="s">
        <v>0</v>
      </c>
      <c r="C5" s="489" t="s">
        <v>303</v>
      </c>
      <c r="D5" s="490"/>
      <c r="E5" s="488"/>
    </row>
    <row r="6" spans="1:5" s="107" customFormat="1" ht="19.5" customHeight="1">
      <c r="A6" s="486"/>
      <c r="B6" s="239" t="s">
        <v>1</v>
      </c>
      <c r="C6" s="491" t="s">
        <v>175</v>
      </c>
      <c r="D6" s="492"/>
      <c r="E6" s="488"/>
    </row>
    <row r="7" spans="1:5" s="107" customFormat="1" ht="16.5" customHeight="1">
      <c r="A7" s="486"/>
      <c r="B7" s="239" t="s">
        <v>2</v>
      </c>
      <c r="C7" s="493" t="s">
        <v>175</v>
      </c>
      <c r="D7" s="494"/>
      <c r="E7" s="488"/>
    </row>
    <row r="8" spans="1:5" s="107" customFormat="1" ht="15" customHeight="1">
      <c r="A8" s="486"/>
      <c r="B8" s="239" t="s">
        <v>3</v>
      </c>
      <c r="C8" s="491" t="s">
        <v>175</v>
      </c>
      <c r="D8" s="492"/>
      <c r="E8" s="488"/>
    </row>
    <row r="9" spans="1:5" s="107" customFormat="1" ht="51.75" customHeight="1">
      <c r="A9" s="486"/>
      <c r="B9" s="239" t="s">
        <v>4</v>
      </c>
      <c r="C9" s="240" t="s">
        <v>304</v>
      </c>
      <c r="D9" s="240" t="s">
        <v>305</v>
      </c>
      <c r="E9" s="488"/>
    </row>
    <row r="10" spans="1:5" s="108" customFormat="1" ht="30.75" customHeight="1">
      <c r="A10" s="486"/>
      <c r="B10" s="239" t="s">
        <v>70</v>
      </c>
      <c r="C10" s="241" t="s">
        <v>306</v>
      </c>
      <c r="D10" s="241" t="s">
        <v>307</v>
      </c>
      <c r="E10" s="488"/>
    </row>
    <row r="11" spans="1:5" s="108" customFormat="1" ht="33" customHeight="1">
      <c r="A11" s="486"/>
      <c r="B11" s="239" t="s">
        <v>71</v>
      </c>
      <c r="C11" s="241" t="s">
        <v>308</v>
      </c>
      <c r="D11" s="241" t="s">
        <v>309</v>
      </c>
      <c r="E11" s="488"/>
    </row>
    <row r="12" spans="1:5" s="108" customFormat="1" ht="24.75" customHeight="1">
      <c r="A12" s="495" t="s">
        <v>127</v>
      </c>
      <c r="B12" s="496"/>
      <c r="C12" s="496"/>
      <c r="D12" s="496"/>
      <c r="E12" s="497"/>
    </row>
    <row r="13" spans="1:5" ht="42.75" customHeight="1">
      <c r="A13" s="498" t="s">
        <v>310</v>
      </c>
      <c r="B13" s="498"/>
      <c r="C13" s="242">
        <v>2000</v>
      </c>
      <c r="D13" s="243">
        <v>1500</v>
      </c>
      <c r="E13" s="244">
        <f>C13+D13</f>
        <v>3500</v>
      </c>
    </row>
    <row r="14" spans="1:5" ht="15">
      <c r="A14" s="495" t="s">
        <v>170</v>
      </c>
      <c r="B14" s="496"/>
      <c r="C14" s="496"/>
      <c r="D14" s="496"/>
      <c r="E14" s="497"/>
    </row>
    <row r="15" spans="1:5" ht="45" customHeight="1">
      <c r="A15" s="498" t="s">
        <v>310</v>
      </c>
      <c r="B15" s="498"/>
      <c r="C15" s="242">
        <v>2000</v>
      </c>
      <c r="D15" s="243">
        <v>1500</v>
      </c>
      <c r="E15" s="244">
        <f>C15+D15</f>
        <v>3500</v>
      </c>
    </row>
    <row r="16" spans="1:5" ht="15">
      <c r="A16" s="495" t="s">
        <v>171</v>
      </c>
      <c r="B16" s="496"/>
      <c r="C16" s="496"/>
      <c r="D16" s="496"/>
      <c r="E16" s="497"/>
    </row>
    <row r="17" spans="1:5" ht="41.25" customHeight="1">
      <c r="A17" s="498" t="s">
        <v>310</v>
      </c>
      <c r="B17" s="498"/>
      <c r="C17" s="242">
        <v>2000</v>
      </c>
      <c r="D17" s="243">
        <v>1500</v>
      </c>
      <c r="E17" s="244">
        <f>C17+D17</f>
        <v>3500</v>
      </c>
    </row>
  </sheetData>
  <sheetProtection/>
  <mergeCells count="14">
    <mergeCell ref="A12:E12"/>
    <mergeCell ref="A13:B13"/>
    <mergeCell ref="A14:E14"/>
    <mergeCell ref="A15:B15"/>
    <mergeCell ref="A16:E16"/>
    <mergeCell ref="A17:B17"/>
    <mergeCell ref="A2:C2"/>
    <mergeCell ref="A4:A11"/>
    <mergeCell ref="B4:D4"/>
    <mergeCell ref="E4:E11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PageLayoutView="0" workbookViewId="0" topLeftCell="A1">
      <selection activeCell="K12" sqref="K12"/>
    </sheetView>
  </sheetViews>
  <sheetFormatPr defaultColWidth="9.140625" defaultRowHeight="15"/>
  <cols>
    <col min="1" max="1" width="35.00390625" style="0" customWidth="1"/>
    <col min="2" max="2" width="22.00390625" style="0" customWidth="1"/>
    <col min="3" max="4" width="30.140625" style="0" customWidth="1"/>
    <col min="5" max="5" width="20.140625" style="0" customWidth="1"/>
    <col min="7" max="7" width="18.421875" style="0" customWidth="1"/>
  </cols>
  <sheetData>
    <row r="1" spans="1:5" ht="15">
      <c r="A1" s="245"/>
      <c r="D1" s="237" t="s">
        <v>345</v>
      </c>
      <c r="E1" s="118"/>
    </row>
    <row r="2" spans="1:3" ht="15">
      <c r="A2" s="499" t="s">
        <v>333</v>
      </c>
      <c r="B2" s="485"/>
      <c r="C2" s="485"/>
    </row>
    <row r="3" spans="1:4" ht="19.5" customHeight="1">
      <c r="A3" s="238"/>
      <c r="B3" s="238"/>
      <c r="C3" s="238"/>
      <c r="D3" s="238"/>
    </row>
    <row r="4" spans="1:5" ht="15">
      <c r="A4" s="486" t="s">
        <v>97</v>
      </c>
      <c r="B4" s="487" t="s">
        <v>98</v>
      </c>
      <c r="C4" s="487"/>
      <c r="D4" s="487"/>
      <c r="E4" s="488" t="s">
        <v>109</v>
      </c>
    </row>
    <row r="5" spans="1:5" s="107" customFormat="1" ht="39" customHeight="1">
      <c r="A5" s="486"/>
      <c r="B5" s="239" t="s">
        <v>0</v>
      </c>
      <c r="C5" s="489" t="s">
        <v>311</v>
      </c>
      <c r="D5" s="490"/>
      <c r="E5" s="488"/>
    </row>
    <row r="6" spans="1:5" s="107" customFormat="1" ht="19.5" customHeight="1">
      <c r="A6" s="486"/>
      <c r="B6" s="239" t="s">
        <v>1</v>
      </c>
      <c r="C6" s="491" t="s">
        <v>175</v>
      </c>
      <c r="D6" s="492"/>
      <c r="E6" s="488"/>
    </row>
    <row r="7" spans="1:5" s="107" customFormat="1" ht="15.75" customHeight="1">
      <c r="A7" s="486"/>
      <c r="B7" s="239" t="s">
        <v>2</v>
      </c>
      <c r="C7" s="493" t="s">
        <v>175</v>
      </c>
      <c r="D7" s="494"/>
      <c r="E7" s="488"/>
    </row>
    <row r="8" spans="1:5" s="107" customFormat="1" ht="17.25" customHeight="1">
      <c r="A8" s="486"/>
      <c r="B8" s="239" t="s">
        <v>3</v>
      </c>
      <c r="C8" s="491" t="s">
        <v>175</v>
      </c>
      <c r="D8" s="492"/>
      <c r="E8" s="488"/>
    </row>
    <row r="9" spans="1:5" s="107" customFormat="1" ht="45" customHeight="1">
      <c r="A9" s="486"/>
      <c r="B9" s="239" t="s">
        <v>4</v>
      </c>
      <c r="C9" s="240" t="s">
        <v>304</v>
      </c>
      <c r="D9" s="240" t="s">
        <v>305</v>
      </c>
      <c r="E9" s="488"/>
    </row>
    <row r="10" spans="1:5" s="108" customFormat="1" ht="23.25" customHeight="1">
      <c r="A10" s="486"/>
      <c r="B10" s="239" t="s">
        <v>70</v>
      </c>
      <c r="C10" s="241" t="s">
        <v>312</v>
      </c>
      <c r="D10" s="241" t="s">
        <v>313</v>
      </c>
      <c r="E10" s="488"/>
    </row>
    <row r="11" spans="1:5" s="108" customFormat="1" ht="33" customHeight="1">
      <c r="A11" s="486"/>
      <c r="B11" s="239" t="s">
        <v>71</v>
      </c>
      <c r="C11" s="241" t="s">
        <v>314</v>
      </c>
      <c r="D11" s="241" t="s">
        <v>315</v>
      </c>
      <c r="E11" s="488"/>
    </row>
    <row r="12" spans="1:5" s="108" customFormat="1" ht="24.75" customHeight="1">
      <c r="A12" s="500" t="s">
        <v>127</v>
      </c>
      <c r="B12" s="501"/>
      <c r="C12" s="501"/>
      <c r="D12" s="501"/>
      <c r="E12" s="502"/>
    </row>
    <row r="13" spans="1:5" ht="46.5" customHeight="1">
      <c r="A13" s="498" t="s">
        <v>310</v>
      </c>
      <c r="B13" s="498"/>
      <c r="C13" s="242">
        <v>150</v>
      </c>
      <c r="D13" s="243">
        <v>60</v>
      </c>
      <c r="E13" s="244">
        <f>C13+D13</f>
        <v>210</v>
      </c>
    </row>
    <row r="14" spans="1:5" ht="18.75">
      <c r="A14" s="500" t="s">
        <v>170</v>
      </c>
      <c r="B14" s="501"/>
      <c r="C14" s="501"/>
      <c r="D14" s="501"/>
      <c r="E14" s="502"/>
    </row>
    <row r="15" spans="1:5" ht="48" customHeight="1">
      <c r="A15" s="498" t="s">
        <v>310</v>
      </c>
      <c r="B15" s="498"/>
      <c r="C15" s="242">
        <v>150</v>
      </c>
      <c r="D15" s="243">
        <v>60</v>
      </c>
      <c r="E15" s="244">
        <f>C15+D15</f>
        <v>210</v>
      </c>
    </row>
    <row r="16" spans="1:5" ht="18.75">
      <c r="A16" s="500" t="s">
        <v>171</v>
      </c>
      <c r="B16" s="501"/>
      <c r="C16" s="501"/>
      <c r="D16" s="501"/>
      <c r="E16" s="502"/>
    </row>
    <row r="17" spans="1:5" ht="51.75" customHeight="1">
      <c r="A17" s="498" t="s">
        <v>310</v>
      </c>
      <c r="B17" s="498"/>
      <c r="C17" s="242">
        <v>150</v>
      </c>
      <c r="D17" s="243">
        <v>60</v>
      </c>
      <c r="E17" s="244">
        <f>C17+D17</f>
        <v>210</v>
      </c>
    </row>
  </sheetData>
  <sheetProtection/>
  <mergeCells count="14">
    <mergeCell ref="A12:E12"/>
    <mergeCell ref="A13:B13"/>
    <mergeCell ref="A14:E14"/>
    <mergeCell ref="A15:B15"/>
    <mergeCell ref="A16:E16"/>
    <mergeCell ref="A17:B17"/>
    <mergeCell ref="A2:C2"/>
    <mergeCell ref="A4:A11"/>
    <mergeCell ref="B4:D4"/>
    <mergeCell ref="E4:E11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I11" sqref="I11"/>
    </sheetView>
  </sheetViews>
  <sheetFormatPr defaultColWidth="9.140625" defaultRowHeight="15"/>
  <cols>
    <col min="1" max="1" width="42.421875" style="0" customWidth="1"/>
    <col min="2" max="2" width="15.421875" style="0" customWidth="1"/>
    <col min="3" max="3" width="29.00390625" style="0" customWidth="1"/>
    <col min="4" max="4" width="28.7109375" style="0" customWidth="1"/>
    <col min="5" max="5" width="15.421875" style="0" customWidth="1"/>
    <col min="7" max="7" width="18.421875" style="0" customWidth="1"/>
  </cols>
  <sheetData>
    <row r="1" spans="3:6" ht="15.75">
      <c r="C1" s="503" t="s">
        <v>346</v>
      </c>
      <c r="D1" s="503"/>
      <c r="E1" s="503"/>
      <c r="F1" s="118"/>
    </row>
    <row r="2" spans="1:5" ht="15.75">
      <c r="A2" s="245"/>
      <c r="D2" s="504"/>
      <c r="E2" s="504"/>
    </row>
    <row r="3" spans="1:5" ht="15" customHeight="1">
      <c r="A3" s="485" t="s">
        <v>334</v>
      </c>
      <c r="B3" s="485"/>
      <c r="C3" s="485"/>
      <c r="D3" s="485"/>
      <c r="E3" s="485"/>
    </row>
    <row r="4" spans="1:4" ht="19.5" customHeight="1">
      <c r="A4" s="238"/>
      <c r="B4" s="238"/>
      <c r="C4" s="238"/>
      <c r="D4" s="238"/>
    </row>
    <row r="5" spans="1:5" ht="33" customHeight="1">
      <c r="A5" s="486" t="s">
        <v>97</v>
      </c>
      <c r="B5" s="505" t="s">
        <v>316</v>
      </c>
      <c r="C5" s="506"/>
      <c r="D5" s="507"/>
      <c r="E5" s="488" t="s">
        <v>109</v>
      </c>
    </row>
    <row r="6" spans="1:5" s="107" customFormat="1" ht="54" customHeight="1">
      <c r="A6" s="486"/>
      <c r="B6" s="239" t="s">
        <v>0</v>
      </c>
      <c r="C6" s="489" t="s">
        <v>317</v>
      </c>
      <c r="D6" s="490"/>
      <c r="E6" s="488"/>
    </row>
    <row r="7" spans="1:5" s="107" customFormat="1" ht="20.25" customHeight="1">
      <c r="A7" s="486"/>
      <c r="B7" s="239" t="s">
        <v>1</v>
      </c>
      <c r="C7" s="491" t="s">
        <v>175</v>
      </c>
      <c r="D7" s="492"/>
      <c r="E7" s="488"/>
    </row>
    <row r="8" spans="1:5" s="107" customFormat="1" ht="15.75" customHeight="1">
      <c r="A8" s="486"/>
      <c r="B8" s="239" t="s">
        <v>2</v>
      </c>
      <c r="C8" s="493" t="s">
        <v>175</v>
      </c>
      <c r="D8" s="494"/>
      <c r="E8" s="488"/>
    </row>
    <row r="9" spans="1:5" s="107" customFormat="1" ht="17.25" customHeight="1">
      <c r="A9" s="486"/>
      <c r="B9" s="239" t="s">
        <v>3</v>
      </c>
      <c r="C9" s="491" t="s">
        <v>175</v>
      </c>
      <c r="D9" s="492"/>
      <c r="E9" s="488"/>
    </row>
    <row r="10" spans="1:5" s="107" customFormat="1" ht="38.25" customHeight="1">
      <c r="A10" s="486"/>
      <c r="B10" s="239" t="s">
        <v>4</v>
      </c>
      <c r="C10" s="240" t="s">
        <v>304</v>
      </c>
      <c r="D10" s="240" t="s">
        <v>305</v>
      </c>
      <c r="E10" s="488"/>
    </row>
    <row r="11" spans="1:5" s="108" customFormat="1" ht="17.25" customHeight="1">
      <c r="A11" s="486"/>
      <c r="B11" s="239" t="s">
        <v>70</v>
      </c>
      <c r="C11" s="241" t="s">
        <v>318</v>
      </c>
      <c r="D11" s="241" t="s">
        <v>319</v>
      </c>
      <c r="E11" s="488"/>
    </row>
    <row r="12" spans="1:5" s="108" customFormat="1" ht="33" customHeight="1">
      <c r="A12" s="486"/>
      <c r="B12" s="239" t="s">
        <v>71</v>
      </c>
      <c r="C12" s="241" t="s">
        <v>320</v>
      </c>
      <c r="D12" s="241" t="s">
        <v>321</v>
      </c>
      <c r="E12" s="488"/>
    </row>
    <row r="13" spans="1:5" s="108" customFormat="1" ht="24.75" customHeight="1">
      <c r="A13" s="495" t="s">
        <v>127</v>
      </c>
      <c r="B13" s="496"/>
      <c r="C13" s="496"/>
      <c r="D13" s="496"/>
      <c r="E13" s="497"/>
    </row>
    <row r="14" spans="1:5" ht="50.25" customHeight="1">
      <c r="A14" s="498" t="s">
        <v>310</v>
      </c>
      <c r="B14" s="498"/>
      <c r="C14" s="242">
        <v>1500</v>
      </c>
      <c r="D14" s="243">
        <v>1000</v>
      </c>
      <c r="E14" s="244">
        <f>C14+D14</f>
        <v>2500</v>
      </c>
    </row>
    <row r="15" spans="1:5" ht="15">
      <c r="A15" s="495" t="s">
        <v>170</v>
      </c>
      <c r="B15" s="496"/>
      <c r="C15" s="496"/>
      <c r="D15" s="496"/>
      <c r="E15" s="497"/>
    </row>
    <row r="16" spans="1:5" ht="51.75" customHeight="1">
      <c r="A16" s="498" t="s">
        <v>310</v>
      </c>
      <c r="B16" s="498"/>
      <c r="C16" s="242">
        <v>1500</v>
      </c>
      <c r="D16" s="243">
        <v>1000</v>
      </c>
      <c r="E16" s="244">
        <f>C16+D16</f>
        <v>2500</v>
      </c>
    </row>
    <row r="17" spans="1:5" ht="15">
      <c r="A17" s="495" t="s">
        <v>171</v>
      </c>
      <c r="B17" s="496"/>
      <c r="C17" s="496"/>
      <c r="D17" s="496"/>
      <c r="E17" s="497"/>
    </row>
    <row r="18" spans="1:5" ht="50.25" customHeight="1">
      <c r="A18" s="498" t="s">
        <v>310</v>
      </c>
      <c r="B18" s="498"/>
      <c r="C18" s="242">
        <v>1500</v>
      </c>
      <c r="D18" s="243">
        <v>1000</v>
      </c>
      <c r="E18" s="244">
        <f>C18+D18</f>
        <v>2500</v>
      </c>
    </row>
  </sheetData>
  <sheetProtection/>
  <mergeCells count="16">
    <mergeCell ref="A13:E13"/>
    <mergeCell ref="A14:B14"/>
    <mergeCell ref="A15:E15"/>
    <mergeCell ref="A16:B16"/>
    <mergeCell ref="A17:E17"/>
    <mergeCell ref="A18:B18"/>
    <mergeCell ref="C1:E1"/>
    <mergeCell ref="D2:E2"/>
    <mergeCell ref="A3:E3"/>
    <mergeCell ref="A5:A12"/>
    <mergeCell ref="B5:D5"/>
    <mergeCell ref="E5:E12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9"/>
  <sheetViews>
    <sheetView view="pageBreakPreview" zoomScale="60" zoomScalePageLayoutView="0" workbookViewId="0" topLeftCell="A1">
      <selection activeCell="Q5" sqref="Q5"/>
    </sheetView>
  </sheetViews>
  <sheetFormatPr defaultColWidth="9.140625" defaultRowHeight="15"/>
  <cols>
    <col min="2" max="2" width="30.8515625" style="0" customWidth="1"/>
  </cols>
  <sheetData>
    <row r="1" spans="1:16" ht="15">
      <c r="A1" s="46"/>
      <c r="B1" s="46"/>
      <c r="C1" s="46"/>
      <c r="D1" s="46"/>
      <c r="E1" s="47"/>
      <c r="F1" s="47"/>
      <c r="G1" s="47"/>
      <c r="H1" s="47"/>
      <c r="I1" s="47"/>
      <c r="J1" s="290" t="s">
        <v>335</v>
      </c>
      <c r="K1" s="290"/>
      <c r="L1" s="290"/>
      <c r="M1" s="290"/>
      <c r="N1" s="290"/>
      <c r="O1" s="40"/>
      <c r="P1" s="40"/>
    </row>
    <row r="2" spans="1:16" ht="15">
      <c r="A2" s="46"/>
      <c r="B2" s="46"/>
      <c r="C2" s="46"/>
      <c r="D2" s="46"/>
      <c r="E2" s="46"/>
      <c r="F2" s="47"/>
      <c r="G2" s="47"/>
      <c r="H2" s="47"/>
      <c r="I2" s="47"/>
      <c r="J2" s="47"/>
      <c r="K2" s="48"/>
      <c r="L2" s="317" t="s">
        <v>135</v>
      </c>
      <c r="M2" s="317"/>
      <c r="N2" s="48"/>
      <c r="O2" s="40"/>
      <c r="P2" s="40"/>
    </row>
    <row r="3" spans="1:16" ht="15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0"/>
      <c r="P3" s="40"/>
    </row>
    <row r="4" spans="1:16" ht="30.75" customHeight="1">
      <c r="A4" s="318" t="s">
        <v>97</v>
      </c>
      <c r="B4" s="319" t="s">
        <v>136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40"/>
      <c r="P4" s="40"/>
    </row>
    <row r="5" spans="1:16" ht="66" customHeight="1">
      <c r="A5" s="318"/>
      <c r="B5" s="50" t="s">
        <v>0</v>
      </c>
      <c r="C5" s="320" t="s">
        <v>124</v>
      </c>
      <c r="D5" s="320"/>
      <c r="E5" s="320"/>
      <c r="F5" s="320"/>
      <c r="G5" s="320"/>
      <c r="H5" s="320" t="s">
        <v>125</v>
      </c>
      <c r="I5" s="320"/>
      <c r="J5" s="320"/>
      <c r="K5" s="320"/>
      <c r="L5" s="320"/>
      <c r="M5" s="320"/>
      <c r="N5" s="321" t="s">
        <v>68</v>
      </c>
      <c r="O5" s="41"/>
      <c r="P5" s="56"/>
    </row>
    <row r="6" spans="1:16" ht="38.25" customHeight="1">
      <c r="A6" s="318"/>
      <c r="B6" s="51" t="s">
        <v>1</v>
      </c>
      <c r="C6" s="322" t="s">
        <v>104</v>
      </c>
      <c r="D6" s="322"/>
      <c r="E6" s="322"/>
      <c r="F6" s="322"/>
      <c r="G6" s="321" t="s">
        <v>109</v>
      </c>
      <c r="H6" s="322" t="s">
        <v>104</v>
      </c>
      <c r="I6" s="322"/>
      <c r="J6" s="322"/>
      <c r="K6" s="322"/>
      <c r="L6" s="322"/>
      <c r="M6" s="321" t="s">
        <v>109</v>
      </c>
      <c r="N6" s="321"/>
      <c r="O6" s="41"/>
      <c r="P6" s="41"/>
    </row>
    <row r="7" spans="1:16" ht="15">
      <c r="A7" s="318"/>
      <c r="B7" s="51" t="s">
        <v>2</v>
      </c>
      <c r="C7" s="323" t="s">
        <v>106</v>
      </c>
      <c r="D7" s="323"/>
      <c r="E7" s="323"/>
      <c r="F7" s="323"/>
      <c r="G7" s="321"/>
      <c r="H7" s="323" t="s">
        <v>106</v>
      </c>
      <c r="I7" s="323"/>
      <c r="J7" s="323"/>
      <c r="K7" s="323"/>
      <c r="L7" s="323"/>
      <c r="M7" s="321"/>
      <c r="N7" s="321"/>
      <c r="O7" s="41"/>
      <c r="P7" s="41"/>
    </row>
    <row r="8" spans="1:16" ht="59.25" customHeight="1">
      <c r="A8" s="318"/>
      <c r="B8" s="51" t="s">
        <v>3</v>
      </c>
      <c r="C8" s="324" t="s">
        <v>102</v>
      </c>
      <c r="D8" s="324"/>
      <c r="E8" s="324" t="s">
        <v>137</v>
      </c>
      <c r="F8" s="324"/>
      <c r="G8" s="321"/>
      <c r="H8" s="324" t="s">
        <v>102</v>
      </c>
      <c r="I8" s="324"/>
      <c r="J8" s="324" t="s">
        <v>137</v>
      </c>
      <c r="K8" s="324"/>
      <c r="L8" s="324"/>
      <c r="M8" s="321"/>
      <c r="N8" s="321"/>
      <c r="O8" s="41"/>
      <c r="P8" s="41"/>
    </row>
    <row r="9" spans="1:16" ht="22.5">
      <c r="A9" s="318"/>
      <c r="B9" s="51" t="s">
        <v>4</v>
      </c>
      <c r="C9" s="52" t="s">
        <v>138</v>
      </c>
      <c r="D9" s="52" t="s">
        <v>139</v>
      </c>
      <c r="E9" s="52" t="s">
        <v>138</v>
      </c>
      <c r="F9" s="52" t="s">
        <v>139</v>
      </c>
      <c r="G9" s="321"/>
      <c r="H9" s="52" t="s">
        <v>138</v>
      </c>
      <c r="I9" s="52" t="s">
        <v>139</v>
      </c>
      <c r="J9" s="52" t="s">
        <v>107</v>
      </c>
      <c r="K9" s="52" t="s">
        <v>138</v>
      </c>
      <c r="L9" s="52" t="s">
        <v>139</v>
      </c>
      <c r="M9" s="321"/>
      <c r="N9" s="321"/>
      <c r="O9" s="42"/>
      <c r="P9" s="42"/>
    </row>
    <row r="10" spans="1:16" ht="34.5">
      <c r="A10" s="318"/>
      <c r="B10" s="53" t="s">
        <v>70</v>
      </c>
      <c r="C10" s="54" t="s">
        <v>169</v>
      </c>
      <c r="D10" s="54" t="s">
        <v>140</v>
      </c>
      <c r="E10" s="54" t="s">
        <v>141</v>
      </c>
      <c r="F10" s="54" t="s">
        <v>142</v>
      </c>
      <c r="G10" s="321"/>
      <c r="H10" s="54" t="s">
        <v>143</v>
      </c>
      <c r="I10" s="54" t="s">
        <v>144</v>
      </c>
      <c r="J10" s="54" t="s">
        <v>145</v>
      </c>
      <c r="K10" s="54" t="s">
        <v>146</v>
      </c>
      <c r="L10" s="54" t="s">
        <v>147</v>
      </c>
      <c r="M10" s="321"/>
      <c r="N10" s="321"/>
      <c r="O10" s="43"/>
      <c r="P10" s="43"/>
    </row>
    <row r="11" spans="1:16" ht="34.5">
      <c r="A11" s="318"/>
      <c r="B11" s="53" t="s">
        <v>71</v>
      </c>
      <c r="C11" s="54" t="s">
        <v>148</v>
      </c>
      <c r="D11" s="54" t="s">
        <v>149</v>
      </c>
      <c r="E11" s="54" t="s">
        <v>150</v>
      </c>
      <c r="F11" s="54" t="s">
        <v>151</v>
      </c>
      <c r="G11" s="321"/>
      <c r="H11" s="54" t="s">
        <v>152</v>
      </c>
      <c r="I11" s="54" t="s">
        <v>153</v>
      </c>
      <c r="J11" s="54" t="s">
        <v>154</v>
      </c>
      <c r="K11" s="54" t="s">
        <v>155</v>
      </c>
      <c r="L11" s="55" t="s">
        <v>156</v>
      </c>
      <c r="M11" s="321"/>
      <c r="N11" s="321"/>
      <c r="O11" s="43"/>
      <c r="P11" s="43"/>
    </row>
    <row r="12" spans="1:16" ht="15">
      <c r="A12" s="325" t="s">
        <v>127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  <c r="O12" s="43"/>
      <c r="P12" s="43"/>
    </row>
    <row r="13" spans="1:16" ht="33" customHeight="1">
      <c r="A13" s="313" t="s">
        <v>157</v>
      </c>
      <c r="B13" s="314"/>
      <c r="C13" s="88">
        <v>93</v>
      </c>
      <c r="D13" s="88">
        <v>21</v>
      </c>
      <c r="E13" s="89">
        <v>0</v>
      </c>
      <c r="F13" s="88">
        <v>0</v>
      </c>
      <c r="G13" s="90">
        <f>SUM(C13:F13)</f>
        <v>114</v>
      </c>
      <c r="H13" s="88">
        <v>229</v>
      </c>
      <c r="I13" s="88">
        <v>83</v>
      </c>
      <c r="J13" s="88">
        <v>0</v>
      </c>
      <c r="K13" s="91">
        <v>0</v>
      </c>
      <c r="L13" s="92">
        <v>0</v>
      </c>
      <c r="M13" s="90">
        <f>SUM(H13:L13)</f>
        <v>312</v>
      </c>
      <c r="N13" s="90">
        <f>SUM(M13,G13)</f>
        <v>426</v>
      </c>
      <c r="O13" s="41"/>
      <c r="P13" s="41"/>
    </row>
    <row r="14" spans="1:16" ht="33" customHeight="1">
      <c r="A14" s="313" t="s">
        <v>158</v>
      </c>
      <c r="B14" s="314"/>
      <c r="C14" s="88">
        <v>0</v>
      </c>
      <c r="D14" s="88">
        <v>0</v>
      </c>
      <c r="E14" s="89">
        <v>7</v>
      </c>
      <c r="F14" s="88">
        <v>12</v>
      </c>
      <c r="G14" s="90">
        <f>SUM(C14:F14)</f>
        <v>19</v>
      </c>
      <c r="H14" s="88">
        <v>0</v>
      </c>
      <c r="I14" s="88">
        <v>0</v>
      </c>
      <c r="J14" s="88">
        <v>0</v>
      </c>
      <c r="K14" s="88">
        <v>264</v>
      </c>
      <c r="L14" s="89">
        <v>22</v>
      </c>
      <c r="M14" s="90">
        <f>SUM(H14:L14)</f>
        <v>286</v>
      </c>
      <c r="N14" s="90">
        <f>SUM(M14,G14)</f>
        <v>305</v>
      </c>
      <c r="O14" s="44"/>
      <c r="P14" s="44"/>
    </row>
    <row r="15" spans="1:16" ht="33" customHeight="1">
      <c r="A15" s="313" t="s">
        <v>159</v>
      </c>
      <c r="B15" s="314"/>
      <c r="C15" s="88">
        <v>0</v>
      </c>
      <c r="D15" s="88">
        <v>0</v>
      </c>
      <c r="E15" s="89">
        <v>0</v>
      </c>
      <c r="F15" s="88">
        <v>13</v>
      </c>
      <c r="G15" s="90">
        <f>SUM(C15:F15)</f>
        <v>13</v>
      </c>
      <c r="H15" s="88">
        <v>0</v>
      </c>
      <c r="I15" s="88">
        <v>0</v>
      </c>
      <c r="J15" s="88">
        <v>0</v>
      </c>
      <c r="K15" s="88">
        <v>77</v>
      </c>
      <c r="L15" s="89">
        <v>10</v>
      </c>
      <c r="M15" s="90">
        <f>SUM(H15:L15)</f>
        <v>87</v>
      </c>
      <c r="N15" s="90">
        <f>SUM(M15,G15)</f>
        <v>100</v>
      </c>
      <c r="O15" s="44"/>
      <c r="P15" s="44"/>
    </row>
    <row r="16" spans="1:16" ht="33" customHeight="1">
      <c r="A16" s="313" t="s">
        <v>160</v>
      </c>
      <c r="B16" s="314"/>
      <c r="C16" s="88">
        <v>0</v>
      </c>
      <c r="D16" s="88">
        <v>0</v>
      </c>
      <c r="E16" s="89">
        <v>7</v>
      </c>
      <c r="F16" s="88">
        <v>0</v>
      </c>
      <c r="G16" s="90">
        <f>SUM(C16:F16)</f>
        <v>7</v>
      </c>
      <c r="H16" s="88">
        <v>0</v>
      </c>
      <c r="I16" s="88">
        <v>0</v>
      </c>
      <c r="J16" s="88">
        <v>0</v>
      </c>
      <c r="K16" s="88">
        <v>71</v>
      </c>
      <c r="L16" s="88">
        <v>0</v>
      </c>
      <c r="M16" s="90">
        <f>SUM(H16:L16)</f>
        <v>71</v>
      </c>
      <c r="N16" s="90">
        <f>SUM(M16,G16)</f>
        <v>78</v>
      </c>
      <c r="O16" s="44"/>
      <c r="P16" s="44"/>
    </row>
    <row r="17" spans="1:16" ht="33" customHeight="1">
      <c r="A17" s="315" t="s">
        <v>69</v>
      </c>
      <c r="B17" s="316"/>
      <c r="C17" s="87">
        <f>SUM(C13:C16)</f>
        <v>93</v>
      </c>
      <c r="D17" s="87">
        <f>SUM(D13:D16)</f>
        <v>21</v>
      </c>
      <c r="E17" s="87">
        <f>SUM(E13:E16)</f>
        <v>14</v>
      </c>
      <c r="F17" s="87">
        <f>SUM(F13:F16)</f>
        <v>25</v>
      </c>
      <c r="G17" s="90">
        <f>SUM(C17:F17)</f>
        <v>153</v>
      </c>
      <c r="H17" s="87">
        <f>SUM(H13:H16)</f>
        <v>229</v>
      </c>
      <c r="I17" s="87">
        <f>SUM(I13:I16)</f>
        <v>83</v>
      </c>
      <c r="J17" s="87">
        <f>SUM(J13:J16)</f>
        <v>0</v>
      </c>
      <c r="K17" s="87">
        <f>SUM(K13:K16)</f>
        <v>412</v>
      </c>
      <c r="L17" s="87">
        <f>SUM(L13:L16)</f>
        <v>32</v>
      </c>
      <c r="M17" s="90">
        <f>SUM(H17:L17)</f>
        <v>756</v>
      </c>
      <c r="N17" s="90">
        <f>SUM(M17,G17)</f>
        <v>909</v>
      </c>
      <c r="O17" s="45"/>
      <c r="P17" s="45"/>
    </row>
    <row r="18" spans="1:14" ht="18" customHeight="1">
      <c r="A18" s="310" t="s">
        <v>170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2"/>
    </row>
    <row r="19" spans="1:14" ht="33" customHeight="1">
      <c r="A19" s="313" t="s">
        <v>157</v>
      </c>
      <c r="B19" s="314"/>
      <c r="C19" s="88">
        <v>93</v>
      </c>
      <c r="D19" s="88">
        <v>21</v>
      </c>
      <c r="E19" s="89">
        <v>0</v>
      </c>
      <c r="F19" s="88">
        <v>0</v>
      </c>
      <c r="G19" s="90">
        <f>SUM(C19:F19)</f>
        <v>114</v>
      </c>
      <c r="H19" s="88">
        <v>229</v>
      </c>
      <c r="I19" s="88">
        <v>83</v>
      </c>
      <c r="J19" s="88">
        <v>0</v>
      </c>
      <c r="K19" s="91">
        <v>0</v>
      </c>
      <c r="L19" s="92">
        <v>0</v>
      </c>
      <c r="M19" s="90">
        <f>SUM(H19:L19)</f>
        <v>312</v>
      </c>
      <c r="N19" s="90">
        <f>SUM(M19,G19)</f>
        <v>426</v>
      </c>
    </row>
    <row r="20" spans="1:14" ht="33" customHeight="1">
      <c r="A20" s="313" t="s">
        <v>158</v>
      </c>
      <c r="B20" s="314"/>
      <c r="C20" s="88">
        <v>0</v>
      </c>
      <c r="D20" s="88">
        <v>0</v>
      </c>
      <c r="E20" s="89">
        <v>7</v>
      </c>
      <c r="F20" s="88">
        <v>12</v>
      </c>
      <c r="G20" s="90">
        <f>SUM(C20:F20)</f>
        <v>19</v>
      </c>
      <c r="H20" s="88">
        <v>0</v>
      </c>
      <c r="I20" s="88">
        <v>0</v>
      </c>
      <c r="J20" s="88">
        <v>0</v>
      </c>
      <c r="K20" s="88">
        <v>264</v>
      </c>
      <c r="L20" s="89">
        <v>22</v>
      </c>
      <c r="M20" s="90">
        <f>SUM(H20:L20)</f>
        <v>286</v>
      </c>
      <c r="N20" s="90">
        <f>SUM(M20,G20)</f>
        <v>305</v>
      </c>
    </row>
    <row r="21" spans="1:14" ht="33" customHeight="1">
      <c r="A21" s="313" t="s">
        <v>159</v>
      </c>
      <c r="B21" s="314"/>
      <c r="C21" s="88">
        <v>0</v>
      </c>
      <c r="D21" s="88">
        <v>0</v>
      </c>
      <c r="E21" s="89">
        <v>0</v>
      </c>
      <c r="F21" s="88">
        <v>13</v>
      </c>
      <c r="G21" s="90">
        <f>SUM(C21:F21)</f>
        <v>13</v>
      </c>
      <c r="H21" s="88">
        <v>0</v>
      </c>
      <c r="I21" s="88">
        <v>0</v>
      </c>
      <c r="J21" s="88">
        <v>0</v>
      </c>
      <c r="K21" s="88">
        <v>77</v>
      </c>
      <c r="L21" s="89">
        <v>10</v>
      </c>
      <c r="M21" s="90">
        <f>SUM(H21:L21)</f>
        <v>87</v>
      </c>
      <c r="N21" s="90">
        <f>SUM(M21,G21)</f>
        <v>100</v>
      </c>
    </row>
    <row r="22" spans="1:14" ht="33" customHeight="1">
      <c r="A22" s="313" t="s">
        <v>160</v>
      </c>
      <c r="B22" s="314"/>
      <c r="C22" s="88">
        <v>0</v>
      </c>
      <c r="D22" s="88">
        <v>0</v>
      </c>
      <c r="E22" s="89">
        <v>7</v>
      </c>
      <c r="F22" s="88">
        <v>0</v>
      </c>
      <c r="G22" s="90">
        <f>SUM(C22:F22)</f>
        <v>7</v>
      </c>
      <c r="H22" s="88">
        <v>0</v>
      </c>
      <c r="I22" s="88">
        <v>0</v>
      </c>
      <c r="J22" s="88">
        <v>0</v>
      </c>
      <c r="K22" s="88">
        <v>71</v>
      </c>
      <c r="L22" s="88">
        <v>0</v>
      </c>
      <c r="M22" s="90">
        <f>SUM(H22:L22)</f>
        <v>71</v>
      </c>
      <c r="N22" s="90">
        <f>SUM(M22,G22)</f>
        <v>78</v>
      </c>
    </row>
    <row r="23" spans="1:14" ht="33" customHeight="1">
      <c r="A23" s="315" t="s">
        <v>69</v>
      </c>
      <c r="B23" s="316"/>
      <c r="C23" s="87">
        <f>SUM(C19:C22)</f>
        <v>93</v>
      </c>
      <c r="D23" s="87">
        <f>SUM(D19:D22)</f>
        <v>21</v>
      </c>
      <c r="E23" s="87">
        <f>SUM(E19:E22)</f>
        <v>14</v>
      </c>
      <c r="F23" s="87">
        <f>SUM(F19:F22)</f>
        <v>25</v>
      </c>
      <c r="G23" s="90">
        <f>SUM(C23:F23)</f>
        <v>153</v>
      </c>
      <c r="H23" s="87">
        <f>SUM(H19:H22)</f>
        <v>229</v>
      </c>
      <c r="I23" s="87">
        <f>SUM(I19:I22)</f>
        <v>83</v>
      </c>
      <c r="J23" s="87">
        <f>SUM(J19:J22)</f>
        <v>0</v>
      </c>
      <c r="K23" s="87">
        <f>SUM(K19:K22)</f>
        <v>412</v>
      </c>
      <c r="L23" s="87">
        <f>SUM(L19:L22)</f>
        <v>32</v>
      </c>
      <c r="M23" s="90">
        <f>SUM(H23:L23)</f>
        <v>756</v>
      </c>
      <c r="N23" s="90">
        <f>SUM(M23,G23)</f>
        <v>909</v>
      </c>
    </row>
    <row r="24" spans="1:14" ht="18" customHeight="1">
      <c r="A24" s="310" t="s">
        <v>171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2"/>
    </row>
    <row r="25" spans="1:14" ht="33" customHeight="1">
      <c r="A25" s="313" t="s">
        <v>157</v>
      </c>
      <c r="B25" s="314"/>
      <c r="C25" s="88">
        <v>93</v>
      </c>
      <c r="D25" s="88">
        <v>21</v>
      </c>
      <c r="E25" s="89">
        <v>0</v>
      </c>
      <c r="F25" s="88">
        <v>0</v>
      </c>
      <c r="G25" s="90">
        <f>SUM(C25:F25)</f>
        <v>114</v>
      </c>
      <c r="H25" s="88">
        <v>229</v>
      </c>
      <c r="I25" s="88">
        <v>83</v>
      </c>
      <c r="J25" s="88">
        <v>0</v>
      </c>
      <c r="K25" s="91">
        <v>0</v>
      </c>
      <c r="L25" s="92">
        <v>0</v>
      </c>
      <c r="M25" s="90">
        <f>SUM(H25:L25)</f>
        <v>312</v>
      </c>
      <c r="N25" s="90">
        <f>SUM(M25,G25)</f>
        <v>426</v>
      </c>
    </row>
    <row r="26" spans="1:14" ht="33" customHeight="1">
      <c r="A26" s="313" t="s">
        <v>158</v>
      </c>
      <c r="B26" s="314"/>
      <c r="C26" s="88">
        <v>0</v>
      </c>
      <c r="D26" s="88">
        <v>0</v>
      </c>
      <c r="E26" s="89">
        <v>7</v>
      </c>
      <c r="F26" s="88">
        <v>12</v>
      </c>
      <c r="G26" s="90">
        <f>SUM(C26:F26)</f>
        <v>19</v>
      </c>
      <c r="H26" s="88">
        <v>0</v>
      </c>
      <c r="I26" s="88">
        <v>0</v>
      </c>
      <c r="J26" s="88">
        <v>0</v>
      </c>
      <c r="K26" s="88">
        <v>264</v>
      </c>
      <c r="L26" s="89">
        <v>22</v>
      </c>
      <c r="M26" s="90">
        <f>SUM(H26:L26)</f>
        <v>286</v>
      </c>
      <c r="N26" s="90">
        <f>SUM(M26,G26)</f>
        <v>305</v>
      </c>
    </row>
    <row r="27" spans="1:14" ht="33" customHeight="1">
      <c r="A27" s="313" t="s">
        <v>159</v>
      </c>
      <c r="B27" s="314"/>
      <c r="C27" s="88">
        <v>0</v>
      </c>
      <c r="D27" s="88">
        <v>0</v>
      </c>
      <c r="E27" s="89">
        <v>0</v>
      </c>
      <c r="F27" s="88">
        <v>13</v>
      </c>
      <c r="G27" s="90">
        <f>SUM(C27:F27)</f>
        <v>13</v>
      </c>
      <c r="H27" s="88">
        <v>0</v>
      </c>
      <c r="I27" s="88">
        <v>0</v>
      </c>
      <c r="J27" s="88">
        <v>0</v>
      </c>
      <c r="K27" s="88">
        <v>77</v>
      </c>
      <c r="L27" s="89">
        <v>10</v>
      </c>
      <c r="M27" s="90">
        <f>SUM(H27:L27)</f>
        <v>87</v>
      </c>
      <c r="N27" s="90">
        <f>SUM(M27,G27)</f>
        <v>100</v>
      </c>
    </row>
    <row r="28" spans="1:14" ht="33" customHeight="1">
      <c r="A28" s="313" t="s">
        <v>160</v>
      </c>
      <c r="B28" s="314"/>
      <c r="C28" s="88">
        <v>0</v>
      </c>
      <c r="D28" s="88">
        <v>0</v>
      </c>
      <c r="E28" s="89">
        <v>7</v>
      </c>
      <c r="F28" s="88">
        <v>0</v>
      </c>
      <c r="G28" s="90">
        <f>SUM(C28:F28)</f>
        <v>7</v>
      </c>
      <c r="H28" s="88">
        <v>0</v>
      </c>
      <c r="I28" s="88">
        <v>0</v>
      </c>
      <c r="J28" s="88">
        <v>0</v>
      </c>
      <c r="K28" s="88">
        <v>71</v>
      </c>
      <c r="L28" s="88">
        <v>0</v>
      </c>
      <c r="M28" s="90">
        <f>SUM(H28:L28)</f>
        <v>71</v>
      </c>
      <c r="N28" s="90">
        <f>SUM(M28,G28)</f>
        <v>78</v>
      </c>
    </row>
    <row r="29" spans="1:14" ht="33" customHeight="1">
      <c r="A29" s="315" t="s">
        <v>69</v>
      </c>
      <c r="B29" s="316"/>
      <c r="C29" s="87">
        <f>SUM(C25:C28)</f>
        <v>93</v>
      </c>
      <c r="D29" s="87">
        <f>SUM(D25:D28)</f>
        <v>21</v>
      </c>
      <c r="E29" s="87">
        <f>SUM(E25:E28)</f>
        <v>14</v>
      </c>
      <c r="F29" s="87">
        <f>SUM(F25:F28)</f>
        <v>25</v>
      </c>
      <c r="G29" s="90">
        <f>SUM(C29:F29)</f>
        <v>153</v>
      </c>
      <c r="H29" s="87">
        <f>SUM(H25:H28)</f>
        <v>229</v>
      </c>
      <c r="I29" s="87">
        <f>SUM(I25:I28)</f>
        <v>83</v>
      </c>
      <c r="J29" s="87">
        <f>SUM(J25:J28)</f>
        <v>0</v>
      </c>
      <c r="K29" s="87">
        <f>SUM(K25:K28)</f>
        <v>412</v>
      </c>
      <c r="L29" s="87">
        <f>SUM(L25:L28)</f>
        <v>32</v>
      </c>
      <c r="M29" s="90">
        <f>SUM(H29:L29)</f>
        <v>756</v>
      </c>
      <c r="N29" s="90">
        <f>SUM(M29,G29)</f>
        <v>909</v>
      </c>
    </row>
  </sheetData>
  <sheetProtection/>
  <mergeCells count="35">
    <mergeCell ref="A12:N12"/>
    <mergeCell ref="A13:B13"/>
    <mergeCell ref="A14:B14"/>
    <mergeCell ref="A15:B15"/>
    <mergeCell ref="A16:B16"/>
    <mergeCell ref="A17:B17"/>
    <mergeCell ref="M6:M11"/>
    <mergeCell ref="C7:F7"/>
    <mergeCell ref="H7:L7"/>
    <mergeCell ref="C8:D8"/>
    <mergeCell ref="E8:F8"/>
    <mergeCell ref="H8:I8"/>
    <mergeCell ref="J8:L8"/>
    <mergeCell ref="J1:N1"/>
    <mergeCell ref="L2:M2"/>
    <mergeCell ref="A4:A11"/>
    <mergeCell ref="B4:N4"/>
    <mergeCell ref="C5:G5"/>
    <mergeCell ref="H5:M5"/>
    <mergeCell ref="N5:N11"/>
    <mergeCell ref="C6:F6"/>
    <mergeCell ref="G6:G11"/>
    <mergeCell ref="H6:L6"/>
    <mergeCell ref="A18:N18"/>
    <mergeCell ref="A19:B19"/>
    <mergeCell ref="A20:B20"/>
    <mergeCell ref="A21:B21"/>
    <mergeCell ref="A22:B22"/>
    <mergeCell ref="A23:B23"/>
    <mergeCell ref="A24:N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H253"/>
  <sheetViews>
    <sheetView view="pageBreakPreview" zoomScale="85" zoomScaleNormal="69" zoomScaleSheetLayoutView="85" zoomScalePageLayoutView="0" workbookViewId="0" topLeftCell="A1">
      <selection activeCell="I10" sqref="I10"/>
    </sheetView>
  </sheetViews>
  <sheetFormatPr defaultColWidth="13.28125" defaultRowHeight="15"/>
  <cols>
    <col min="1" max="1" width="12.8515625" style="62" customWidth="1"/>
    <col min="2" max="2" width="21.57421875" style="62" customWidth="1"/>
    <col min="3" max="3" width="13.8515625" style="86" customWidth="1"/>
    <col min="4" max="4" width="15.00390625" style="86" customWidth="1"/>
    <col min="5" max="6" width="13.8515625" style="86" customWidth="1"/>
    <col min="7" max="7" width="13.140625" style="86" customWidth="1"/>
    <col min="8" max="9" width="14.7109375" style="86" customWidth="1"/>
    <col min="10" max="11" width="14.421875" style="86" customWidth="1"/>
    <col min="12" max="13" width="15.28125" style="86" customWidth="1"/>
    <col min="14" max="14" width="15.57421875" style="86" customWidth="1"/>
    <col min="15" max="15" width="13.7109375" style="86" customWidth="1"/>
    <col min="16" max="16" width="13.7109375" style="62" customWidth="1"/>
    <col min="17" max="242" width="9.140625" style="62" customWidth="1"/>
    <col min="243" max="16384" width="13.28125" style="62" customWidth="1"/>
  </cols>
  <sheetData>
    <row r="1" spans="1:17" ht="22.5" customHeight="1">
      <c r="A1" s="347"/>
      <c r="B1" s="347"/>
      <c r="C1" s="58"/>
      <c r="D1" s="59"/>
      <c r="E1" s="59"/>
      <c r="F1" s="59"/>
      <c r="G1" s="59"/>
      <c r="H1" s="59"/>
      <c r="I1" s="60"/>
      <c r="J1" s="60"/>
      <c r="K1" s="61"/>
      <c r="L1" s="61"/>
      <c r="M1" s="260" t="s">
        <v>336</v>
      </c>
      <c r="N1" s="260"/>
      <c r="O1" s="260"/>
      <c r="P1" s="260"/>
      <c r="Q1" s="100"/>
    </row>
    <row r="2" spans="1:16" ht="32.25" customHeight="1">
      <c r="A2" s="63" t="s">
        <v>172</v>
      </c>
      <c r="B2" s="63"/>
      <c r="C2" s="64"/>
      <c r="D2" s="64"/>
      <c r="E2" s="60"/>
      <c r="F2" s="60"/>
      <c r="G2" s="65"/>
      <c r="H2" s="65"/>
      <c r="I2" s="65"/>
      <c r="J2" s="65"/>
      <c r="K2" s="60"/>
      <c r="L2" s="60"/>
      <c r="M2" s="66"/>
      <c r="N2" s="66"/>
      <c r="O2" s="67"/>
      <c r="P2" s="67"/>
    </row>
    <row r="3" spans="1:16" ht="21.75" customHeight="1">
      <c r="A3" s="65"/>
      <c r="B3" s="65"/>
      <c r="C3" s="65"/>
      <c r="D3" s="65"/>
      <c r="E3" s="60"/>
      <c r="F3" s="60"/>
      <c r="G3" s="60"/>
      <c r="H3" s="60"/>
      <c r="I3" s="60"/>
      <c r="J3" s="60"/>
      <c r="K3" s="60"/>
      <c r="L3" s="60"/>
      <c r="M3" s="60"/>
      <c r="N3" s="60"/>
      <c r="O3" s="65"/>
      <c r="P3" s="68"/>
    </row>
    <row r="4" spans="1:16" ht="25.5" customHeight="1">
      <c r="A4" s="342" t="s">
        <v>97</v>
      </c>
      <c r="B4" s="348" t="s">
        <v>173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27" ht="33" customHeight="1">
      <c r="A5" s="342"/>
      <c r="B5" s="93" t="s">
        <v>0</v>
      </c>
      <c r="C5" s="349" t="s">
        <v>174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69"/>
      <c r="R5" s="69"/>
      <c r="S5" s="69"/>
      <c r="T5" s="69"/>
      <c r="U5" s="69"/>
      <c r="V5" s="69"/>
      <c r="W5" s="69"/>
      <c r="X5" s="69"/>
      <c r="Y5" s="70"/>
      <c r="Z5" s="70"/>
      <c r="AA5" s="70"/>
    </row>
    <row r="6" spans="1:242" ht="21" customHeight="1">
      <c r="A6" s="342"/>
      <c r="B6" s="94" t="s">
        <v>1</v>
      </c>
      <c r="C6" s="340" t="s">
        <v>175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71"/>
      <c r="R6" s="71"/>
      <c r="S6" s="71"/>
      <c r="T6" s="71"/>
      <c r="U6" s="71"/>
      <c r="V6" s="71"/>
      <c r="W6" s="71"/>
      <c r="X6" s="71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</row>
    <row r="7" spans="1:242" ht="42.75" customHeight="1">
      <c r="A7" s="342"/>
      <c r="B7" s="94" t="s">
        <v>2</v>
      </c>
      <c r="C7" s="340" t="s">
        <v>176</v>
      </c>
      <c r="D7" s="340"/>
      <c r="E7" s="340" t="s">
        <v>177</v>
      </c>
      <c r="F7" s="340"/>
      <c r="G7" s="340" t="s">
        <v>178</v>
      </c>
      <c r="H7" s="340"/>
      <c r="I7" s="340" t="s">
        <v>179</v>
      </c>
      <c r="J7" s="340"/>
      <c r="K7" s="340" t="s">
        <v>180</v>
      </c>
      <c r="L7" s="340"/>
      <c r="M7" s="340" t="s">
        <v>181</v>
      </c>
      <c r="N7" s="340"/>
      <c r="O7" s="340" t="s">
        <v>109</v>
      </c>
      <c r="P7" s="340"/>
      <c r="Q7" s="74"/>
      <c r="R7" s="74"/>
      <c r="S7" s="74"/>
      <c r="T7" s="74"/>
      <c r="U7" s="74"/>
      <c r="V7" s="74"/>
      <c r="W7" s="74"/>
      <c r="X7" s="74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</row>
    <row r="8" spans="1:242" ht="28.5" customHeight="1">
      <c r="A8" s="342"/>
      <c r="B8" s="94" t="s">
        <v>3</v>
      </c>
      <c r="C8" s="340" t="s">
        <v>182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73"/>
      <c r="R8" s="73"/>
      <c r="S8" s="73"/>
      <c r="T8" s="73"/>
      <c r="U8" s="73"/>
      <c r="V8" s="73"/>
      <c r="W8" s="73"/>
      <c r="X8" s="73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</row>
    <row r="9" spans="1:242" ht="32.25" customHeight="1">
      <c r="A9" s="342"/>
      <c r="B9" s="95" t="s">
        <v>4</v>
      </c>
      <c r="C9" s="341" t="s">
        <v>107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75"/>
      <c r="R9" s="75"/>
      <c r="S9" s="75"/>
      <c r="T9" s="75"/>
      <c r="U9" s="75"/>
      <c r="V9" s="75"/>
      <c r="W9" s="75"/>
      <c r="X9" s="75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</row>
    <row r="10" spans="1:242" ht="31.5" customHeight="1">
      <c r="A10" s="342"/>
      <c r="B10" s="94" t="s">
        <v>70</v>
      </c>
      <c r="C10" s="96" t="s">
        <v>183</v>
      </c>
      <c r="D10" s="96"/>
      <c r="E10" s="96" t="s">
        <v>184</v>
      </c>
      <c r="F10" s="96"/>
      <c r="G10" s="96" t="s">
        <v>185</v>
      </c>
      <c r="H10" s="96"/>
      <c r="I10" s="96" t="s">
        <v>186</v>
      </c>
      <c r="J10" s="96"/>
      <c r="K10" s="96" t="s">
        <v>187</v>
      </c>
      <c r="L10" s="96"/>
      <c r="M10" s="96" t="s">
        <v>188</v>
      </c>
      <c r="N10" s="96"/>
      <c r="O10" s="343"/>
      <c r="P10" s="344"/>
      <c r="Q10" s="76"/>
      <c r="R10" s="76"/>
      <c r="S10" s="76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</row>
    <row r="11" spans="1:242" ht="30.75" customHeight="1">
      <c r="A11" s="342"/>
      <c r="B11" s="94" t="s">
        <v>71</v>
      </c>
      <c r="C11" s="96" t="s">
        <v>189</v>
      </c>
      <c r="D11" s="96"/>
      <c r="E11" s="96" t="s">
        <v>190</v>
      </c>
      <c r="F11" s="96"/>
      <c r="G11" s="96" t="s">
        <v>191</v>
      </c>
      <c r="H11" s="96"/>
      <c r="I11" s="96" t="s">
        <v>192</v>
      </c>
      <c r="J11" s="96"/>
      <c r="K11" s="96" t="s">
        <v>193</v>
      </c>
      <c r="L11" s="96"/>
      <c r="M11" s="96" t="s">
        <v>194</v>
      </c>
      <c r="N11" s="96"/>
      <c r="O11" s="345"/>
      <c r="P11" s="346"/>
      <c r="Q11" s="76"/>
      <c r="R11" s="76"/>
      <c r="S11" s="76"/>
      <c r="T11" s="76"/>
      <c r="U11" s="76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</row>
    <row r="12" spans="1:242" ht="48.75" customHeight="1">
      <c r="A12" s="342"/>
      <c r="B12" s="342"/>
      <c r="C12" s="97" t="s">
        <v>195</v>
      </c>
      <c r="D12" s="97" t="s">
        <v>196</v>
      </c>
      <c r="E12" s="97" t="s">
        <v>195</v>
      </c>
      <c r="F12" s="97" t="s">
        <v>196</v>
      </c>
      <c r="G12" s="97" t="s">
        <v>195</v>
      </c>
      <c r="H12" s="97" t="s">
        <v>196</v>
      </c>
      <c r="I12" s="97" t="s">
        <v>195</v>
      </c>
      <c r="J12" s="97" t="s">
        <v>196</v>
      </c>
      <c r="K12" s="97" t="s">
        <v>195</v>
      </c>
      <c r="L12" s="97" t="s">
        <v>196</v>
      </c>
      <c r="M12" s="97" t="s">
        <v>195</v>
      </c>
      <c r="N12" s="97" t="s">
        <v>196</v>
      </c>
      <c r="O12" s="97" t="s">
        <v>195</v>
      </c>
      <c r="P12" s="97" t="s">
        <v>196</v>
      </c>
      <c r="Q12" s="79"/>
      <c r="R12" s="79"/>
      <c r="S12" s="79"/>
      <c r="T12" s="79"/>
      <c r="U12" s="79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</row>
    <row r="13" spans="1:242" ht="18.75" customHeight="1">
      <c r="A13" s="342">
        <v>1</v>
      </c>
      <c r="B13" s="342"/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  <c r="L13" s="78">
        <v>11</v>
      </c>
      <c r="M13" s="78">
        <v>12</v>
      </c>
      <c r="N13" s="78">
        <v>13</v>
      </c>
      <c r="O13" s="78">
        <v>14</v>
      </c>
      <c r="P13" s="81">
        <v>15</v>
      </c>
      <c r="Q13" s="82"/>
      <c r="R13" s="82"/>
      <c r="S13" s="82"/>
      <c r="T13" s="82"/>
      <c r="U13" s="82"/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</row>
    <row r="14" spans="1:242" ht="25.5" customHeight="1">
      <c r="A14" s="339" t="s">
        <v>127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82"/>
      <c r="R14" s="82"/>
      <c r="S14" s="82"/>
      <c r="T14" s="82"/>
      <c r="U14" s="82"/>
      <c r="V14" s="82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</row>
    <row r="15" spans="1:22" s="85" customFormat="1" ht="48" customHeight="1">
      <c r="A15" s="329" t="s">
        <v>197</v>
      </c>
      <c r="B15" s="330"/>
      <c r="C15" s="204">
        <v>60006</v>
      </c>
      <c r="D15" s="204">
        <v>25920</v>
      </c>
      <c r="E15" s="204">
        <v>4320</v>
      </c>
      <c r="F15" s="204">
        <v>4320</v>
      </c>
      <c r="G15" s="204">
        <v>17280</v>
      </c>
      <c r="H15" s="204">
        <v>17280</v>
      </c>
      <c r="I15" s="204">
        <v>49248</v>
      </c>
      <c r="J15" s="204">
        <v>8640</v>
      </c>
      <c r="K15" s="204">
        <v>4320</v>
      </c>
      <c r="L15" s="204">
        <v>0</v>
      </c>
      <c r="M15" s="204">
        <v>10800</v>
      </c>
      <c r="N15" s="204">
        <v>0</v>
      </c>
      <c r="O15" s="98">
        <f>C15+E15+G15+I15+K15+M15</f>
        <v>145974</v>
      </c>
      <c r="P15" s="99">
        <f>D15+F15+H15+J15+L15+N15</f>
        <v>56160</v>
      </c>
      <c r="Q15" s="84"/>
      <c r="R15" s="84"/>
      <c r="S15" s="84"/>
      <c r="T15" s="84"/>
      <c r="U15" s="84"/>
      <c r="V15" s="84"/>
    </row>
    <row r="16" spans="1:22" ht="48" customHeight="1">
      <c r="A16" s="329" t="s">
        <v>7</v>
      </c>
      <c r="B16" s="330"/>
      <c r="C16" s="204">
        <v>0</v>
      </c>
      <c r="D16" s="204">
        <v>0</v>
      </c>
      <c r="E16" s="204">
        <v>0</v>
      </c>
      <c r="F16" s="204">
        <v>0</v>
      </c>
      <c r="G16" s="204">
        <v>12960</v>
      </c>
      <c r="H16" s="204">
        <v>12960</v>
      </c>
      <c r="I16" s="204">
        <v>6480</v>
      </c>
      <c r="J16" s="204">
        <v>6480</v>
      </c>
      <c r="K16" s="204">
        <v>0</v>
      </c>
      <c r="L16" s="204">
        <v>0</v>
      </c>
      <c r="M16" s="204">
        <v>0</v>
      </c>
      <c r="N16" s="204">
        <v>0</v>
      </c>
      <c r="O16" s="99">
        <f aca="true" t="shared" si="0" ref="O16:P79">C16+E16+G16+I16+K16+M16</f>
        <v>19440</v>
      </c>
      <c r="P16" s="99">
        <f t="shared" si="0"/>
        <v>19440</v>
      </c>
      <c r="Q16" s="70"/>
      <c r="R16" s="70"/>
      <c r="S16" s="70"/>
      <c r="T16" s="70"/>
      <c r="U16" s="70"/>
      <c r="V16" s="70"/>
    </row>
    <row r="17" spans="1:22" ht="48" customHeight="1">
      <c r="A17" s="329" t="s">
        <v>128</v>
      </c>
      <c r="B17" s="330"/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1440</v>
      </c>
      <c r="J17" s="204">
        <v>1440</v>
      </c>
      <c r="K17" s="204">
        <v>0</v>
      </c>
      <c r="L17" s="204">
        <v>0</v>
      </c>
      <c r="M17" s="204">
        <v>9504</v>
      </c>
      <c r="N17" s="204">
        <v>9504</v>
      </c>
      <c r="O17" s="99">
        <f t="shared" si="0"/>
        <v>10944</v>
      </c>
      <c r="P17" s="99">
        <f t="shared" si="0"/>
        <v>10944</v>
      </c>
      <c r="Q17" s="70"/>
      <c r="R17" s="70"/>
      <c r="S17" s="70"/>
      <c r="T17" s="70"/>
      <c r="U17" s="70"/>
      <c r="V17" s="70"/>
    </row>
    <row r="18" spans="1:22" ht="48" customHeight="1">
      <c r="A18" s="335" t="s">
        <v>199</v>
      </c>
      <c r="B18" s="336"/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8640</v>
      </c>
      <c r="J18" s="204">
        <v>8640</v>
      </c>
      <c r="K18" s="204">
        <v>0</v>
      </c>
      <c r="L18" s="204">
        <v>0</v>
      </c>
      <c r="M18" s="204">
        <v>0</v>
      </c>
      <c r="N18" s="204">
        <v>0</v>
      </c>
      <c r="O18" s="99">
        <f t="shared" si="0"/>
        <v>8640</v>
      </c>
      <c r="P18" s="99">
        <f t="shared" si="0"/>
        <v>8640</v>
      </c>
      <c r="Q18" s="70"/>
      <c r="R18" s="70"/>
      <c r="S18" s="70"/>
      <c r="T18" s="70"/>
      <c r="U18" s="70"/>
      <c r="V18" s="70"/>
    </row>
    <row r="19" spans="1:22" ht="48" customHeight="1">
      <c r="A19" s="337" t="s">
        <v>10</v>
      </c>
      <c r="B19" s="338"/>
      <c r="C19" s="204">
        <v>0</v>
      </c>
      <c r="D19" s="204">
        <v>0</v>
      </c>
      <c r="E19" s="204">
        <v>0</v>
      </c>
      <c r="F19" s="204">
        <v>0</v>
      </c>
      <c r="G19" s="204">
        <v>4320</v>
      </c>
      <c r="H19" s="204">
        <v>4320</v>
      </c>
      <c r="I19" s="204">
        <v>4320</v>
      </c>
      <c r="J19" s="204">
        <v>4320</v>
      </c>
      <c r="K19" s="204">
        <v>0</v>
      </c>
      <c r="L19" s="204">
        <v>0</v>
      </c>
      <c r="M19" s="204">
        <v>6480</v>
      </c>
      <c r="N19" s="204">
        <v>6480</v>
      </c>
      <c r="O19" s="99">
        <f t="shared" si="0"/>
        <v>15120</v>
      </c>
      <c r="P19" s="99">
        <f t="shared" si="0"/>
        <v>15120</v>
      </c>
      <c r="Q19" s="70"/>
      <c r="R19" s="70"/>
      <c r="S19" s="70"/>
      <c r="T19" s="70"/>
      <c r="U19" s="70"/>
      <c r="V19" s="70"/>
    </row>
    <row r="20" spans="1:22" ht="48" customHeight="1">
      <c r="A20" s="329" t="s">
        <v>11</v>
      </c>
      <c r="B20" s="330"/>
      <c r="C20" s="204">
        <v>0</v>
      </c>
      <c r="D20" s="204">
        <v>0</v>
      </c>
      <c r="E20" s="204">
        <v>2160</v>
      </c>
      <c r="F20" s="204">
        <v>2160</v>
      </c>
      <c r="G20" s="204">
        <v>0</v>
      </c>
      <c r="H20" s="204">
        <v>0</v>
      </c>
      <c r="I20" s="204">
        <v>10800</v>
      </c>
      <c r="J20" s="204">
        <v>10800</v>
      </c>
      <c r="K20" s="204">
        <v>0</v>
      </c>
      <c r="L20" s="204">
        <v>0</v>
      </c>
      <c r="M20" s="204">
        <v>0</v>
      </c>
      <c r="N20" s="204">
        <v>0</v>
      </c>
      <c r="O20" s="99">
        <f t="shared" si="0"/>
        <v>12960</v>
      </c>
      <c r="P20" s="99">
        <f t="shared" si="0"/>
        <v>12960</v>
      </c>
      <c r="Q20" s="70"/>
      <c r="R20" s="70"/>
      <c r="S20" s="70"/>
      <c r="T20" s="70"/>
      <c r="U20" s="70"/>
      <c r="V20" s="70"/>
    </row>
    <row r="21" spans="1:22" ht="48" customHeight="1">
      <c r="A21" s="329" t="s">
        <v>12</v>
      </c>
      <c r="B21" s="330"/>
      <c r="C21" s="204">
        <v>8640</v>
      </c>
      <c r="D21" s="204">
        <v>8640</v>
      </c>
      <c r="E21" s="204">
        <v>2160</v>
      </c>
      <c r="F21" s="204">
        <v>2160</v>
      </c>
      <c r="G21" s="204">
        <v>0</v>
      </c>
      <c r="H21" s="204">
        <v>0</v>
      </c>
      <c r="I21" s="204">
        <v>2160</v>
      </c>
      <c r="J21" s="204">
        <v>2160</v>
      </c>
      <c r="K21" s="204">
        <v>0</v>
      </c>
      <c r="L21" s="204">
        <v>0</v>
      </c>
      <c r="M21" s="204">
        <v>0</v>
      </c>
      <c r="N21" s="204">
        <v>0</v>
      </c>
      <c r="O21" s="99">
        <f t="shared" si="0"/>
        <v>12960</v>
      </c>
      <c r="P21" s="99">
        <f t="shared" si="0"/>
        <v>12960</v>
      </c>
      <c r="Q21" s="70"/>
      <c r="R21" s="70"/>
      <c r="S21" s="70"/>
      <c r="T21" s="70"/>
      <c r="U21" s="70"/>
      <c r="V21" s="70"/>
    </row>
    <row r="22" spans="1:22" ht="48" customHeight="1">
      <c r="A22" s="329" t="s">
        <v>96</v>
      </c>
      <c r="B22" s="330"/>
      <c r="C22" s="204">
        <v>4320</v>
      </c>
      <c r="D22" s="204">
        <v>4320</v>
      </c>
      <c r="E22" s="204">
        <v>4320</v>
      </c>
      <c r="F22" s="204">
        <v>4320</v>
      </c>
      <c r="G22" s="204">
        <v>4320</v>
      </c>
      <c r="H22" s="204">
        <v>4320</v>
      </c>
      <c r="I22" s="204">
        <v>4320</v>
      </c>
      <c r="J22" s="204">
        <v>4320</v>
      </c>
      <c r="K22" s="204">
        <v>0</v>
      </c>
      <c r="L22" s="204">
        <v>0</v>
      </c>
      <c r="M22" s="204">
        <v>0</v>
      </c>
      <c r="N22" s="204">
        <v>0</v>
      </c>
      <c r="O22" s="99">
        <f t="shared" si="0"/>
        <v>17280</v>
      </c>
      <c r="P22" s="99">
        <f t="shared" si="0"/>
        <v>17280</v>
      </c>
      <c r="Q22" s="70"/>
      <c r="R22" s="70"/>
      <c r="S22" s="70"/>
      <c r="T22" s="70"/>
      <c r="U22" s="70"/>
      <c r="V22" s="70"/>
    </row>
    <row r="23" spans="1:22" ht="48" customHeight="1">
      <c r="A23" s="329" t="s">
        <v>114</v>
      </c>
      <c r="B23" s="330"/>
      <c r="C23" s="204">
        <v>0</v>
      </c>
      <c r="D23" s="204">
        <v>0</v>
      </c>
      <c r="E23" s="204">
        <v>22896</v>
      </c>
      <c r="F23" s="204">
        <v>22896</v>
      </c>
      <c r="G23" s="204">
        <v>12960</v>
      </c>
      <c r="H23" s="204">
        <v>12960</v>
      </c>
      <c r="I23" s="204">
        <v>0</v>
      </c>
      <c r="J23" s="204">
        <v>0</v>
      </c>
      <c r="K23" s="204">
        <v>2160</v>
      </c>
      <c r="L23" s="204">
        <v>2160</v>
      </c>
      <c r="M23" s="204">
        <v>0</v>
      </c>
      <c r="N23" s="204">
        <v>0</v>
      </c>
      <c r="O23" s="99">
        <f t="shared" si="0"/>
        <v>38016</v>
      </c>
      <c r="P23" s="99">
        <f t="shared" si="0"/>
        <v>38016</v>
      </c>
      <c r="Q23" s="70"/>
      <c r="R23" s="70"/>
      <c r="S23" s="70"/>
      <c r="T23" s="70"/>
      <c r="U23" s="70"/>
      <c r="V23" s="70"/>
    </row>
    <row r="24" spans="1:22" ht="48" customHeight="1">
      <c r="A24" s="329" t="s">
        <v>14</v>
      </c>
      <c r="B24" s="330"/>
      <c r="C24" s="204">
        <v>4320</v>
      </c>
      <c r="D24" s="204">
        <v>4320</v>
      </c>
      <c r="E24" s="204">
        <v>0</v>
      </c>
      <c r="F24" s="204">
        <v>0</v>
      </c>
      <c r="G24" s="204">
        <v>8640</v>
      </c>
      <c r="H24" s="204">
        <v>8640</v>
      </c>
      <c r="I24" s="204">
        <v>4896</v>
      </c>
      <c r="J24" s="204">
        <v>4896</v>
      </c>
      <c r="K24" s="204">
        <v>0</v>
      </c>
      <c r="L24" s="204">
        <v>0</v>
      </c>
      <c r="M24" s="204">
        <v>0</v>
      </c>
      <c r="N24" s="204">
        <v>0</v>
      </c>
      <c r="O24" s="99">
        <f t="shared" si="0"/>
        <v>17856</v>
      </c>
      <c r="P24" s="99">
        <f t="shared" si="0"/>
        <v>17856</v>
      </c>
      <c r="Q24" s="70"/>
      <c r="R24" s="70"/>
      <c r="S24" s="70"/>
      <c r="T24" s="70"/>
      <c r="U24" s="70"/>
      <c r="V24" s="70"/>
    </row>
    <row r="25" spans="1:22" ht="48" customHeight="1">
      <c r="A25" s="329" t="s">
        <v>15</v>
      </c>
      <c r="B25" s="330"/>
      <c r="C25" s="204">
        <v>2160</v>
      </c>
      <c r="D25" s="204">
        <v>2160</v>
      </c>
      <c r="E25" s="204">
        <v>0</v>
      </c>
      <c r="F25" s="204">
        <v>0</v>
      </c>
      <c r="G25" s="204">
        <v>10800</v>
      </c>
      <c r="H25" s="204">
        <v>10800</v>
      </c>
      <c r="I25" s="204">
        <v>0</v>
      </c>
      <c r="J25" s="204">
        <v>0</v>
      </c>
      <c r="K25" s="204">
        <v>2160</v>
      </c>
      <c r="L25" s="204">
        <v>2160</v>
      </c>
      <c r="M25" s="204">
        <v>0</v>
      </c>
      <c r="N25" s="204">
        <v>0</v>
      </c>
      <c r="O25" s="99">
        <f t="shared" si="0"/>
        <v>15120</v>
      </c>
      <c r="P25" s="99">
        <f t="shared" si="0"/>
        <v>15120</v>
      </c>
      <c r="Q25" s="70"/>
      <c r="R25" s="70"/>
      <c r="S25" s="70"/>
      <c r="T25" s="70"/>
      <c r="U25" s="70"/>
      <c r="V25" s="70"/>
    </row>
    <row r="26" spans="1:22" ht="48" customHeight="1">
      <c r="A26" s="337" t="s">
        <v>16</v>
      </c>
      <c r="B26" s="338"/>
      <c r="C26" s="204">
        <v>4320</v>
      </c>
      <c r="D26" s="204">
        <v>4320</v>
      </c>
      <c r="E26" s="204">
        <v>0</v>
      </c>
      <c r="F26" s="204">
        <v>0</v>
      </c>
      <c r="G26" s="204">
        <v>4320</v>
      </c>
      <c r="H26" s="204">
        <v>4320</v>
      </c>
      <c r="I26" s="204">
        <v>7560</v>
      </c>
      <c r="J26" s="204">
        <v>7560</v>
      </c>
      <c r="K26" s="204">
        <v>0</v>
      </c>
      <c r="L26" s="204">
        <v>0</v>
      </c>
      <c r="M26" s="204">
        <v>0</v>
      </c>
      <c r="N26" s="204">
        <v>0</v>
      </c>
      <c r="O26" s="99">
        <f t="shared" si="0"/>
        <v>16200</v>
      </c>
      <c r="P26" s="99">
        <f t="shared" si="0"/>
        <v>16200</v>
      </c>
      <c r="Q26" s="70"/>
      <c r="R26" s="70"/>
      <c r="S26" s="70"/>
      <c r="T26" s="70"/>
      <c r="U26" s="70"/>
      <c r="V26" s="70"/>
    </row>
    <row r="27" spans="1:22" ht="48" customHeight="1">
      <c r="A27" s="329" t="s">
        <v>110</v>
      </c>
      <c r="B27" s="330"/>
      <c r="C27" s="204">
        <v>4320</v>
      </c>
      <c r="D27" s="204">
        <v>4320</v>
      </c>
      <c r="E27" s="204">
        <v>2160</v>
      </c>
      <c r="F27" s="204">
        <v>2160</v>
      </c>
      <c r="G27" s="204">
        <v>12960</v>
      </c>
      <c r="H27" s="204">
        <v>12960</v>
      </c>
      <c r="I27" s="204">
        <v>0</v>
      </c>
      <c r="J27" s="204">
        <v>0</v>
      </c>
      <c r="K27" s="204">
        <v>4320</v>
      </c>
      <c r="L27" s="204">
        <v>4320</v>
      </c>
      <c r="M27" s="204">
        <v>0</v>
      </c>
      <c r="N27" s="204">
        <v>0</v>
      </c>
      <c r="O27" s="99">
        <f t="shared" si="0"/>
        <v>23760</v>
      </c>
      <c r="P27" s="99">
        <f t="shared" si="0"/>
        <v>23760</v>
      </c>
      <c r="Q27" s="70"/>
      <c r="R27" s="70"/>
      <c r="S27" s="70"/>
      <c r="T27" s="70"/>
      <c r="U27" s="70"/>
      <c r="V27" s="70"/>
    </row>
    <row r="28" spans="1:22" ht="48" customHeight="1">
      <c r="A28" s="329" t="s">
        <v>18</v>
      </c>
      <c r="B28" s="330"/>
      <c r="C28" s="204">
        <v>2160</v>
      </c>
      <c r="D28" s="204">
        <v>2160</v>
      </c>
      <c r="E28" s="204">
        <v>2160</v>
      </c>
      <c r="F28" s="204">
        <v>2160</v>
      </c>
      <c r="G28" s="204">
        <v>2160</v>
      </c>
      <c r="H28" s="204">
        <v>2160</v>
      </c>
      <c r="I28" s="204">
        <v>0</v>
      </c>
      <c r="J28" s="204">
        <v>0</v>
      </c>
      <c r="K28" s="204">
        <v>0</v>
      </c>
      <c r="L28" s="204">
        <v>0</v>
      </c>
      <c r="M28" s="204">
        <v>6480</v>
      </c>
      <c r="N28" s="204">
        <v>6480</v>
      </c>
      <c r="O28" s="99">
        <f t="shared" si="0"/>
        <v>12960</v>
      </c>
      <c r="P28" s="99">
        <f t="shared" si="0"/>
        <v>12960</v>
      </c>
      <c r="Q28" s="70"/>
      <c r="R28" s="70"/>
      <c r="S28" s="70"/>
      <c r="T28" s="70"/>
      <c r="U28" s="70"/>
      <c r="V28" s="70"/>
    </row>
    <row r="29" spans="1:22" ht="48" customHeight="1">
      <c r="A29" s="329" t="s">
        <v>19</v>
      </c>
      <c r="B29" s="330"/>
      <c r="C29" s="204">
        <v>0</v>
      </c>
      <c r="D29" s="204">
        <v>0</v>
      </c>
      <c r="E29" s="204">
        <v>0</v>
      </c>
      <c r="F29" s="204">
        <v>0</v>
      </c>
      <c r="G29" s="204">
        <v>6480</v>
      </c>
      <c r="H29" s="204">
        <v>6480</v>
      </c>
      <c r="I29" s="204">
        <v>2160</v>
      </c>
      <c r="J29" s="204">
        <v>2160</v>
      </c>
      <c r="K29" s="204">
        <v>4320</v>
      </c>
      <c r="L29" s="204">
        <v>4320</v>
      </c>
      <c r="M29" s="204">
        <v>2160</v>
      </c>
      <c r="N29" s="204">
        <v>2160</v>
      </c>
      <c r="O29" s="99">
        <f t="shared" si="0"/>
        <v>15120</v>
      </c>
      <c r="P29" s="99">
        <f t="shared" si="0"/>
        <v>15120</v>
      </c>
      <c r="Q29" s="70"/>
      <c r="R29" s="70"/>
      <c r="S29" s="70"/>
      <c r="T29" s="70"/>
      <c r="U29" s="70"/>
      <c r="V29" s="70"/>
    </row>
    <row r="30" spans="1:22" ht="48" customHeight="1">
      <c r="A30" s="329" t="s">
        <v>20</v>
      </c>
      <c r="B30" s="330"/>
      <c r="C30" s="204">
        <v>0</v>
      </c>
      <c r="D30" s="204">
        <v>0</v>
      </c>
      <c r="E30" s="204">
        <v>2160</v>
      </c>
      <c r="F30" s="204">
        <v>2160</v>
      </c>
      <c r="G30" s="204">
        <v>6480</v>
      </c>
      <c r="H30" s="204">
        <v>6480</v>
      </c>
      <c r="I30" s="204">
        <v>0</v>
      </c>
      <c r="J30" s="204">
        <v>0</v>
      </c>
      <c r="K30" s="204">
        <v>0</v>
      </c>
      <c r="L30" s="204">
        <v>0</v>
      </c>
      <c r="M30" s="204">
        <v>2160</v>
      </c>
      <c r="N30" s="204">
        <v>2160</v>
      </c>
      <c r="O30" s="99">
        <f t="shared" si="0"/>
        <v>10800</v>
      </c>
      <c r="P30" s="99">
        <f t="shared" si="0"/>
        <v>10800</v>
      </c>
      <c r="Q30" s="70"/>
      <c r="R30" s="70"/>
      <c r="S30" s="70"/>
      <c r="T30" s="70"/>
      <c r="U30" s="70"/>
      <c r="V30" s="70"/>
    </row>
    <row r="31" spans="1:22" ht="48" customHeight="1">
      <c r="A31" s="329" t="s">
        <v>21</v>
      </c>
      <c r="B31" s="330"/>
      <c r="C31" s="204">
        <v>0</v>
      </c>
      <c r="D31" s="204">
        <v>0</v>
      </c>
      <c r="E31" s="204">
        <v>0</v>
      </c>
      <c r="F31" s="204">
        <v>0</v>
      </c>
      <c r="G31" s="204">
        <v>17280</v>
      </c>
      <c r="H31" s="204">
        <v>17280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99">
        <f t="shared" si="0"/>
        <v>17280</v>
      </c>
      <c r="P31" s="99">
        <f t="shared" si="0"/>
        <v>17280</v>
      </c>
      <c r="Q31" s="70"/>
      <c r="R31" s="70"/>
      <c r="S31" s="70"/>
      <c r="T31" s="70"/>
      <c r="U31" s="70"/>
      <c r="V31" s="70"/>
    </row>
    <row r="32" spans="1:22" ht="48" customHeight="1">
      <c r="A32" s="329" t="s">
        <v>22</v>
      </c>
      <c r="B32" s="330"/>
      <c r="C32" s="204">
        <v>0</v>
      </c>
      <c r="D32" s="204">
        <v>0</v>
      </c>
      <c r="E32" s="204">
        <v>10368</v>
      </c>
      <c r="F32" s="204">
        <v>10368</v>
      </c>
      <c r="G32" s="204">
        <v>0</v>
      </c>
      <c r="H32" s="204">
        <v>0</v>
      </c>
      <c r="I32" s="204">
        <v>0</v>
      </c>
      <c r="J32" s="204">
        <v>0</v>
      </c>
      <c r="K32" s="204">
        <v>6480</v>
      </c>
      <c r="L32" s="204">
        <v>6480</v>
      </c>
      <c r="M32" s="204">
        <v>0</v>
      </c>
      <c r="N32" s="204">
        <v>0</v>
      </c>
      <c r="O32" s="99">
        <f t="shared" si="0"/>
        <v>16848</v>
      </c>
      <c r="P32" s="99">
        <f t="shared" si="0"/>
        <v>16848</v>
      </c>
      <c r="Q32" s="70"/>
      <c r="R32" s="70"/>
      <c r="S32" s="70"/>
      <c r="T32" s="70"/>
      <c r="U32" s="70"/>
      <c r="V32" s="70"/>
    </row>
    <row r="33" spans="1:22" ht="48" customHeight="1">
      <c r="A33" s="329" t="s">
        <v>23</v>
      </c>
      <c r="B33" s="330"/>
      <c r="C33" s="204">
        <v>0</v>
      </c>
      <c r="D33" s="204">
        <v>0</v>
      </c>
      <c r="E33" s="204">
        <v>4320</v>
      </c>
      <c r="F33" s="204">
        <v>4320</v>
      </c>
      <c r="G33" s="204">
        <v>2160</v>
      </c>
      <c r="H33" s="204">
        <v>2160</v>
      </c>
      <c r="I33" s="204">
        <v>2160</v>
      </c>
      <c r="J33" s="204">
        <v>2160</v>
      </c>
      <c r="K33" s="204">
        <v>0</v>
      </c>
      <c r="L33" s="204">
        <v>0</v>
      </c>
      <c r="M33" s="204">
        <v>0</v>
      </c>
      <c r="N33" s="204">
        <v>0</v>
      </c>
      <c r="O33" s="99">
        <f t="shared" si="0"/>
        <v>8640</v>
      </c>
      <c r="P33" s="99">
        <f t="shared" si="0"/>
        <v>8640</v>
      </c>
      <c r="Q33" s="70"/>
      <c r="R33" s="70"/>
      <c r="S33" s="70"/>
      <c r="T33" s="70"/>
      <c r="U33" s="70"/>
      <c r="V33" s="70"/>
    </row>
    <row r="34" spans="1:22" ht="48" customHeight="1">
      <c r="A34" s="329" t="s">
        <v>115</v>
      </c>
      <c r="B34" s="330"/>
      <c r="C34" s="204">
        <v>0</v>
      </c>
      <c r="D34" s="204">
        <v>0</v>
      </c>
      <c r="E34" s="204">
        <v>10368</v>
      </c>
      <c r="F34" s="204">
        <v>10368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99">
        <f t="shared" si="0"/>
        <v>10368</v>
      </c>
      <c r="P34" s="99">
        <f t="shared" si="0"/>
        <v>10368</v>
      </c>
      <c r="Q34" s="70"/>
      <c r="R34" s="70"/>
      <c r="S34" s="70"/>
      <c r="T34" s="70"/>
      <c r="U34" s="70"/>
      <c r="V34" s="70"/>
    </row>
    <row r="35" spans="1:22" ht="48" customHeight="1">
      <c r="A35" s="329" t="s">
        <v>24</v>
      </c>
      <c r="B35" s="330"/>
      <c r="C35" s="204">
        <v>2160</v>
      </c>
      <c r="D35" s="204">
        <v>2160</v>
      </c>
      <c r="E35" s="204">
        <v>4320</v>
      </c>
      <c r="F35" s="204">
        <v>4320</v>
      </c>
      <c r="G35" s="204">
        <v>4320</v>
      </c>
      <c r="H35" s="204">
        <v>4320</v>
      </c>
      <c r="I35" s="204">
        <v>2160</v>
      </c>
      <c r="J35" s="204">
        <v>2160</v>
      </c>
      <c r="K35" s="204">
        <v>4320</v>
      </c>
      <c r="L35" s="204">
        <v>4320</v>
      </c>
      <c r="M35" s="204">
        <v>0</v>
      </c>
      <c r="N35" s="204">
        <v>0</v>
      </c>
      <c r="O35" s="99">
        <f t="shared" si="0"/>
        <v>17280</v>
      </c>
      <c r="P35" s="99">
        <f t="shared" si="0"/>
        <v>17280</v>
      </c>
      <c r="Q35" s="70"/>
      <c r="R35" s="70"/>
      <c r="S35" s="70"/>
      <c r="T35" s="70"/>
      <c r="U35" s="70"/>
      <c r="V35" s="70"/>
    </row>
    <row r="36" spans="1:22" ht="48" customHeight="1">
      <c r="A36" s="337" t="s">
        <v>25</v>
      </c>
      <c r="B36" s="338"/>
      <c r="C36" s="204">
        <v>0</v>
      </c>
      <c r="D36" s="204">
        <v>0</v>
      </c>
      <c r="E36" s="204">
        <v>0</v>
      </c>
      <c r="F36" s="204">
        <v>0</v>
      </c>
      <c r="G36" s="204">
        <v>2160</v>
      </c>
      <c r="H36" s="204">
        <v>2160</v>
      </c>
      <c r="I36" s="204">
        <v>2160</v>
      </c>
      <c r="J36" s="204">
        <v>2160</v>
      </c>
      <c r="K36" s="204">
        <v>0</v>
      </c>
      <c r="L36" s="204">
        <v>0</v>
      </c>
      <c r="M36" s="204">
        <v>0</v>
      </c>
      <c r="N36" s="204">
        <v>0</v>
      </c>
      <c r="O36" s="99">
        <f t="shared" si="0"/>
        <v>4320</v>
      </c>
      <c r="P36" s="99">
        <f t="shared" si="0"/>
        <v>4320</v>
      </c>
      <c r="Q36" s="70"/>
      <c r="R36" s="70"/>
      <c r="S36" s="70"/>
      <c r="T36" s="70"/>
      <c r="U36" s="70"/>
      <c r="V36" s="70"/>
    </row>
    <row r="37" spans="1:22" ht="48" customHeight="1">
      <c r="A37" s="329" t="s">
        <v>26</v>
      </c>
      <c r="B37" s="330"/>
      <c r="C37" s="204">
        <v>0</v>
      </c>
      <c r="D37" s="204">
        <v>0</v>
      </c>
      <c r="E37" s="204">
        <v>0</v>
      </c>
      <c r="F37" s="204">
        <v>0</v>
      </c>
      <c r="G37" s="204">
        <v>15120</v>
      </c>
      <c r="H37" s="204">
        <v>15120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99">
        <f t="shared" si="0"/>
        <v>15120</v>
      </c>
      <c r="P37" s="99">
        <f t="shared" si="0"/>
        <v>15120</v>
      </c>
      <c r="Q37" s="70"/>
      <c r="R37" s="70"/>
      <c r="S37" s="70"/>
      <c r="T37" s="70"/>
      <c r="U37" s="70"/>
      <c r="V37" s="70"/>
    </row>
    <row r="38" spans="1:22" ht="48" customHeight="1">
      <c r="A38" s="329" t="s">
        <v>27</v>
      </c>
      <c r="B38" s="330"/>
      <c r="C38" s="204">
        <v>12960</v>
      </c>
      <c r="D38" s="204">
        <v>12960</v>
      </c>
      <c r="E38" s="204">
        <v>0</v>
      </c>
      <c r="F38" s="204">
        <v>0</v>
      </c>
      <c r="G38" s="204">
        <v>0</v>
      </c>
      <c r="H38" s="204">
        <v>0</v>
      </c>
      <c r="I38" s="204">
        <v>8640</v>
      </c>
      <c r="J38" s="204">
        <v>8640</v>
      </c>
      <c r="K38" s="204">
        <v>0</v>
      </c>
      <c r="L38" s="204">
        <v>0</v>
      </c>
      <c r="M38" s="204">
        <v>2160</v>
      </c>
      <c r="N38" s="204">
        <v>2160</v>
      </c>
      <c r="O38" s="99">
        <f t="shared" si="0"/>
        <v>23760</v>
      </c>
      <c r="P38" s="99">
        <f t="shared" si="0"/>
        <v>23760</v>
      </c>
      <c r="Q38" s="70"/>
      <c r="R38" s="70"/>
      <c r="S38" s="70"/>
      <c r="T38" s="70"/>
      <c r="U38" s="70"/>
      <c r="V38" s="70"/>
    </row>
    <row r="39" spans="1:22" ht="48" customHeight="1">
      <c r="A39" s="329" t="s">
        <v>111</v>
      </c>
      <c r="B39" s="330"/>
      <c r="C39" s="204">
        <v>2160</v>
      </c>
      <c r="D39" s="204">
        <v>2160</v>
      </c>
      <c r="E39" s="204">
        <v>2160</v>
      </c>
      <c r="F39" s="204">
        <v>2160</v>
      </c>
      <c r="G39" s="204">
        <v>2160</v>
      </c>
      <c r="H39" s="204">
        <v>2160</v>
      </c>
      <c r="I39" s="204">
        <v>6480</v>
      </c>
      <c r="J39" s="204">
        <v>6480</v>
      </c>
      <c r="K39" s="204">
        <v>0</v>
      </c>
      <c r="L39" s="204">
        <v>0</v>
      </c>
      <c r="M39" s="204">
        <v>4320</v>
      </c>
      <c r="N39" s="204">
        <v>4320</v>
      </c>
      <c r="O39" s="99">
        <f t="shared" si="0"/>
        <v>17280</v>
      </c>
      <c r="P39" s="99">
        <f t="shared" si="0"/>
        <v>17280</v>
      </c>
      <c r="Q39" s="70"/>
      <c r="R39" s="70"/>
      <c r="S39" s="70"/>
      <c r="T39" s="70"/>
      <c r="U39" s="70"/>
      <c r="V39" s="70"/>
    </row>
    <row r="40" spans="1:22" ht="48" customHeight="1">
      <c r="A40" s="329" t="s">
        <v>28</v>
      </c>
      <c r="B40" s="330"/>
      <c r="C40" s="204">
        <v>5040</v>
      </c>
      <c r="D40" s="204">
        <v>5040</v>
      </c>
      <c r="E40" s="204">
        <v>10368</v>
      </c>
      <c r="F40" s="204">
        <v>10368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99">
        <f t="shared" si="0"/>
        <v>15408</v>
      </c>
      <c r="P40" s="99">
        <f t="shared" si="0"/>
        <v>15408</v>
      </c>
      <c r="Q40" s="70"/>
      <c r="R40" s="70"/>
      <c r="S40" s="70"/>
      <c r="T40" s="70"/>
      <c r="U40" s="70"/>
      <c r="V40" s="70"/>
    </row>
    <row r="41" spans="1:22" ht="48" customHeight="1">
      <c r="A41" s="329" t="s">
        <v>94</v>
      </c>
      <c r="B41" s="330"/>
      <c r="C41" s="204">
        <v>0</v>
      </c>
      <c r="D41" s="204">
        <v>0</v>
      </c>
      <c r="E41" s="204">
        <v>0</v>
      </c>
      <c r="F41" s="204">
        <v>0</v>
      </c>
      <c r="G41" s="204">
        <v>4320</v>
      </c>
      <c r="H41" s="204">
        <v>4320</v>
      </c>
      <c r="I41" s="204">
        <v>0</v>
      </c>
      <c r="J41" s="204">
        <v>0</v>
      </c>
      <c r="K41" s="204">
        <v>12960</v>
      </c>
      <c r="L41" s="204">
        <v>12960</v>
      </c>
      <c r="M41" s="204">
        <v>4320</v>
      </c>
      <c r="N41" s="204">
        <v>4320</v>
      </c>
      <c r="O41" s="99">
        <f t="shared" si="0"/>
        <v>21600</v>
      </c>
      <c r="P41" s="99">
        <f t="shared" si="0"/>
        <v>21600</v>
      </c>
      <c r="Q41" s="70"/>
      <c r="R41" s="70"/>
      <c r="S41" s="70"/>
      <c r="T41" s="70"/>
      <c r="U41" s="70"/>
      <c r="V41" s="70"/>
    </row>
    <row r="42" spans="1:22" ht="48" customHeight="1">
      <c r="A42" s="335" t="s">
        <v>165</v>
      </c>
      <c r="B42" s="336"/>
      <c r="C42" s="204">
        <v>0</v>
      </c>
      <c r="D42" s="204">
        <v>0</v>
      </c>
      <c r="E42" s="204">
        <v>0</v>
      </c>
      <c r="F42" s="204">
        <v>0</v>
      </c>
      <c r="G42" s="204">
        <v>6480</v>
      </c>
      <c r="H42" s="204">
        <v>6480</v>
      </c>
      <c r="I42" s="204">
        <v>4320</v>
      </c>
      <c r="J42" s="204">
        <v>4320</v>
      </c>
      <c r="K42" s="204">
        <v>0</v>
      </c>
      <c r="L42" s="204">
        <v>0</v>
      </c>
      <c r="M42" s="204">
        <v>4320</v>
      </c>
      <c r="N42" s="204">
        <v>4320</v>
      </c>
      <c r="O42" s="99">
        <f t="shared" si="0"/>
        <v>15120</v>
      </c>
      <c r="P42" s="99">
        <f t="shared" si="0"/>
        <v>15120</v>
      </c>
      <c r="Q42" s="70"/>
      <c r="R42" s="70"/>
      <c r="S42" s="70"/>
      <c r="T42" s="70"/>
      <c r="U42" s="70"/>
      <c r="V42" s="70"/>
    </row>
    <row r="43" spans="1:22" ht="48" customHeight="1">
      <c r="A43" s="329" t="s">
        <v>30</v>
      </c>
      <c r="B43" s="330"/>
      <c r="C43" s="204">
        <v>2160</v>
      </c>
      <c r="D43" s="204">
        <v>2160</v>
      </c>
      <c r="E43" s="204">
        <v>0</v>
      </c>
      <c r="F43" s="204">
        <v>0</v>
      </c>
      <c r="G43" s="204">
        <v>6480</v>
      </c>
      <c r="H43" s="204">
        <v>6480</v>
      </c>
      <c r="I43" s="204">
        <v>6480</v>
      </c>
      <c r="J43" s="204">
        <v>6480</v>
      </c>
      <c r="K43" s="204">
        <v>0</v>
      </c>
      <c r="L43" s="204">
        <v>0</v>
      </c>
      <c r="M43" s="204">
        <v>0</v>
      </c>
      <c r="N43" s="204">
        <v>0</v>
      </c>
      <c r="O43" s="99">
        <f t="shared" si="0"/>
        <v>15120</v>
      </c>
      <c r="P43" s="99">
        <f t="shared" si="0"/>
        <v>15120</v>
      </c>
      <c r="Q43" s="70"/>
      <c r="R43" s="70"/>
      <c r="S43" s="70"/>
      <c r="T43" s="70"/>
      <c r="U43" s="70"/>
      <c r="V43" s="70"/>
    </row>
    <row r="44" spans="1:22" ht="48" customHeight="1">
      <c r="A44" s="329" t="s">
        <v>31</v>
      </c>
      <c r="B44" s="330"/>
      <c r="C44" s="204">
        <v>0</v>
      </c>
      <c r="D44" s="204">
        <v>0</v>
      </c>
      <c r="E44" s="204">
        <v>0</v>
      </c>
      <c r="F44" s="204">
        <v>0</v>
      </c>
      <c r="G44" s="204">
        <v>4320</v>
      </c>
      <c r="H44" s="204">
        <v>4320</v>
      </c>
      <c r="I44" s="204">
        <v>10800</v>
      </c>
      <c r="J44" s="204">
        <v>10800</v>
      </c>
      <c r="K44" s="204">
        <f>2160+2160</f>
        <v>4320</v>
      </c>
      <c r="L44" s="204">
        <f>2160+2160</f>
        <v>4320</v>
      </c>
      <c r="M44" s="204">
        <v>0</v>
      </c>
      <c r="N44" s="204">
        <v>0</v>
      </c>
      <c r="O44" s="99">
        <f t="shared" si="0"/>
        <v>19440</v>
      </c>
      <c r="P44" s="99">
        <f t="shared" si="0"/>
        <v>19440</v>
      </c>
      <c r="Q44" s="70"/>
      <c r="R44" s="70"/>
      <c r="S44" s="70"/>
      <c r="T44" s="70"/>
      <c r="U44" s="70"/>
      <c r="V44" s="70"/>
    </row>
    <row r="45" spans="1:22" ht="48" customHeight="1">
      <c r="A45" s="329" t="s">
        <v>126</v>
      </c>
      <c r="B45" s="330"/>
      <c r="C45" s="204">
        <v>4320</v>
      </c>
      <c r="D45" s="204">
        <v>4320</v>
      </c>
      <c r="E45" s="204">
        <v>5184</v>
      </c>
      <c r="F45" s="204">
        <v>5184</v>
      </c>
      <c r="G45" s="204">
        <v>4320</v>
      </c>
      <c r="H45" s="204">
        <v>4320</v>
      </c>
      <c r="I45" s="204"/>
      <c r="J45" s="204"/>
      <c r="K45" s="204">
        <v>0</v>
      </c>
      <c r="L45" s="204">
        <v>0</v>
      </c>
      <c r="M45" s="204">
        <v>0</v>
      </c>
      <c r="N45" s="204">
        <v>0</v>
      </c>
      <c r="O45" s="99">
        <f t="shared" si="0"/>
        <v>13824</v>
      </c>
      <c r="P45" s="99">
        <f t="shared" si="0"/>
        <v>13824</v>
      </c>
      <c r="Q45" s="70"/>
      <c r="R45" s="70"/>
      <c r="S45" s="70"/>
      <c r="T45" s="70"/>
      <c r="U45" s="70"/>
      <c r="V45" s="70"/>
    </row>
    <row r="46" spans="1:22" ht="48" customHeight="1">
      <c r="A46" s="329" t="s">
        <v>32</v>
      </c>
      <c r="B46" s="330"/>
      <c r="C46" s="204">
        <v>0</v>
      </c>
      <c r="D46" s="204">
        <v>0</v>
      </c>
      <c r="E46" s="204">
        <v>0</v>
      </c>
      <c r="F46" s="204">
        <v>0</v>
      </c>
      <c r="G46" s="204">
        <v>12960</v>
      </c>
      <c r="H46" s="204">
        <v>12960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99">
        <f t="shared" si="0"/>
        <v>12960</v>
      </c>
      <c r="P46" s="99">
        <f t="shared" si="0"/>
        <v>12960</v>
      </c>
      <c r="Q46" s="70"/>
      <c r="R46" s="70"/>
      <c r="S46" s="70"/>
      <c r="T46" s="70"/>
      <c r="U46" s="70"/>
      <c r="V46" s="70"/>
    </row>
    <row r="47" spans="1:22" ht="48" customHeight="1">
      <c r="A47" s="329" t="s">
        <v>95</v>
      </c>
      <c r="B47" s="330"/>
      <c r="C47" s="204">
        <v>0</v>
      </c>
      <c r="D47" s="204">
        <v>0</v>
      </c>
      <c r="E47" s="204">
        <v>0</v>
      </c>
      <c r="F47" s="204">
        <v>0</v>
      </c>
      <c r="G47" s="204">
        <v>17280</v>
      </c>
      <c r="H47" s="204">
        <v>17280</v>
      </c>
      <c r="I47" s="204">
        <v>0</v>
      </c>
      <c r="J47" s="204">
        <v>0</v>
      </c>
      <c r="K47" s="204">
        <v>6480</v>
      </c>
      <c r="L47" s="204">
        <v>6480</v>
      </c>
      <c r="M47" s="204">
        <v>0</v>
      </c>
      <c r="N47" s="204">
        <v>0</v>
      </c>
      <c r="O47" s="99">
        <f t="shared" si="0"/>
        <v>23760</v>
      </c>
      <c r="P47" s="99">
        <f t="shared" si="0"/>
        <v>23760</v>
      </c>
      <c r="Q47" s="70"/>
      <c r="R47" s="70"/>
      <c r="S47" s="70"/>
      <c r="T47" s="70"/>
      <c r="U47" s="70"/>
      <c r="V47" s="70"/>
    </row>
    <row r="48" spans="1:22" ht="48" customHeight="1">
      <c r="A48" s="329" t="s">
        <v>33</v>
      </c>
      <c r="B48" s="330"/>
      <c r="C48" s="204">
        <v>0</v>
      </c>
      <c r="D48" s="204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6480</v>
      </c>
      <c r="N48" s="204">
        <v>6480</v>
      </c>
      <c r="O48" s="99">
        <f t="shared" si="0"/>
        <v>6480</v>
      </c>
      <c r="P48" s="99">
        <f t="shared" si="0"/>
        <v>6480</v>
      </c>
      <c r="Q48" s="70"/>
      <c r="R48" s="70"/>
      <c r="S48" s="70"/>
      <c r="T48" s="70"/>
      <c r="U48" s="70"/>
      <c r="V48" s="70"/>
    </row>
    <row r="49" spans="1:22" ht="48" customHeight="1">
      <c r="A49" s="337" t="s">
        <v>34</v>
      </c>
      <c r="B49" s="338"/>
      <c r="C49" s="204">
        <v>0</v>
      </c>
      <c r="D49" s="204">
        <v>0</v>
      </c>
      <c r="E49" s="204">
        <v>0</v>
      </c>
      <c r="F49" s="204">
        <v>0</v>
      </c>
      <c r="G49" s="204">
        <v>0</v>
      </c>
      <c r="H49" s="204">
        <v>0</v>
      </c>
      <c r="I49" s="204">
        <v>8064</v>
      </c>
      <c r="J49" s="204">
        <v>8064</v>
      </c>
      <c r="K49" s="204">
        <v>0</v>
      </c>
      <c r="L49" s="204">
        <v>0</v>
      </c>
      <c r="M49" s="204">
        <v>2736</v>
      </c>
      <c r="N49" s="204">
        <v>2736</v>
      </c>
      <c r="O49" s="99">
        <f t="shared" si="0"/>
        <v>10800</v>
      </c>
      <c r="P49" s="99">
        <f t="shared" si="0"/>
        <v>10800</v>
      </c>
      <c r="Q49" s="70"/>
      <c r="R49" s="70"/>
      <c r="S49" s="70"/>
      <c r="T49" s="70"/>
      <c r="U49" s="70"/>
      <c r="V49" s="70"/>
    </row>
    <row r="50" spans="1:22" ht="48" customHeight="1">
      <c r="A50" s="335" t="s">
        <v>166</v>
      </c>
      <c r="B50" s="336"/>
      <c r="C50" s="204">
        <v>0</v>
      </c>
      <c r="D50" s="204">
        <v>0</v>
      </c>
      <c r="E50" s="204">
        <v>0</v>
      </c>
      <c r="F50" s="204">
        <v>0</v>
      </c>
      <c r="G50" s="204">
        <v>15120</v>
      </c>
      <c r="H50" s="204">
        <v>15120</v>
      </c>
      <c r="I50" s="204">
        <v>0</v>
      </c>
      <c r="J50" s="204">
        <v>0</v>
      </c>
      <c r="K50" s="204">
        <v>2160</v>
      </c>
      <c r="L50" s="204">
        <v>2160</v>
      </c>
      <c r="M50" s="204">
        <v>0</v>
      </c>
      <c r="N50" s="204">
        <v>0</v>
      </c>
      <c r="O50" s="99">
        <f t="shared" si="0"/>
        <v>17280</v>
      </c>
      <c r="P50" s="99">
        <f t="shared" si="0"/>
        <v>17280</v>
      </c>
      <c r="Q50" s="70"/>
      <c r="R50" s="70"/>
      <c r="S50" s="70"/>
      <c r="T50" s="70"/>
      <c r="U50" s="70"/>
      <c r="V50" s="70"/>
    </row>
    <row r="51" spans="1:16" ht="48" customHeight="1">
      <c r="A51" s="329" t="s">
        <v>131</v>
      </c>
      <c r="B51" s="330"/>
      <c r="C51" s="204">
        <v>6480</v>
      </c>
      <c r="D51" s="204">
        <v>6480</v>
      </c>
      <c r="E51" s="204">
        <v>0</v>
      </c>
      <c r="F51" s="204">
        <v>0</v>
      </c>
      <c r="G51" s="204">
        <v>0</v>
      </c>
      <c r="H51" s="204">
        <v>0</v>
      </c>
      <c r="I51" s="204">
        <v>2160</v>
      </c>
      <c r="J51" s="204">
        <v>2160</v>
      </c>
      <c r="K51" s="204">
        <v>4320</v>
      </c>
      <c r="L51" s="204">
        <v>4320</v>
      </c>
      <c r="M51" s="204">
        <v>4320</v>
      </c>
      <c r="N51" s="204">
        <v>4320</v>
      </c>
      <c r="O51" s="99">
        <f t="shared" si="0"/>
        <v>17280</v>
      </c>
      <c r="P51" s="99">
        <f t="shared" si="0"/>
        <v>17280</v>
      </c>
    </row>
    <row r="52" spans="1:16" ht="48" customHeight="1">
      <c r="A52" s="329" t="s">
        <v>36</v>
      </c>
      <c r="B52" s="330"/>
      <c r="C52" s="204">
        <v>0</v>
      </c>
      <c r="D52" s="204">
        <v>0</v>
      </c>
      <c r="E52" s="204">
        <v>0</v>
      </c>
      <c r="F52" s="204">
        <v>0</v>
      </c>
      <c r="G52" s="204">
        <v>4320</v>
      </c>
      <c r="H52" s="204">
        <v>4320</v>
      </c>
      <c r="I52" s="204">
        <v>6480</v>
      </c>
      <c r="J52" s="204">
        <v>6480</v>
      </c>
      <c r="K52" s="204">
        <v>10800</v>
      </c>
      <c r="L52" s="204">
        <v>10800</v>
      </c>
      <c r="M52" s="204">
        <v>0</v>
      </c>
      <c r="N52" s="204">
        <v>0</v>
      </c>
      <c r="O52" s="99">
        <f t="shared" si="0"/>
        <v>21600</v>
      </c>
      <c r="P52" s="99">
        <f t="shared" si="0"/>
        <v>21600</v>
      </c>
    </row>
    <row r="53" spans="1:16" ht="48" customHeight="1">
      <c r="A53" s="337" t="s">
        <v>37</v>
      </c>
      <c r="B53" s="338"/>
      <c r="C53" s="204">
        <v>0</v>
      </c>
      <c r="D53" s="204">
        <v>0</v>
      </c>
      <c r="E53" s="204">
        <v>0</v>
      </c>
      <c r="F53" s="204">
        <v>0</v>
      </c>
      <c r="G53" s="204">
        <v>6480</v>
      </c>
      <c r="H53" s="204">
        <v>6480</v>
      </c>
      <c r="I53" s="204">
        <v>8640</v>
      </c>
      <c r="J53" s="204">
        <v>8640</v>
      </c>
      <c r="K53" s="204">
        <v>0</v>
      </c>
      <c r="L53" s="204">
        <v>0</v>
      </c>
      <c r="M53" s="204">
        <v>0</v>
      </c>
      <c r="N53" s="204">
        <v>0</v>
      </c>
      <c r="O53" s="99">
        <f t="shared" si="0"/>
        <v>15120</v>
      </c>
      <c r="P53" s="99">
        <f t="shared" si="0"/>
        <v>15120</v>
      </c>
    </row>
    <row r="54" spans="1:16" ht="48" customHeight="1">
      <c r="A54" s="337" t="s">
        <v>38</v>
      </c>
      <c r="B54" s="338"/>
      <c r="C54" s="204">
        <v>0</v>
      </c>
      <c r="D54" s="204">
        <v>0</v>
      </c>
      <c r="E54" s="204">
        <v>0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8640</v>
      </c>
      <c r="N54" s="204">
        <v>8640</v>
      </c>
      <c r="O54" s="99">
        <f t="shared" si="0"/>
        <v>8640</v>
      </c>
      <c r="P54" s="99">
        <f t="shared" si="0"/>
        <v>8640</v>
      </c>
    </row>
    <row r="55" spans="1:16" ht="48" customHeight="1">
      <c r="A55" s="329" t="s">
        <v>39</v>
      </c>
      <c r="B55" s="330"/>
      <c r="C55" s="204">
        <v>0</v>
      </c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6480</v>
      </c>
      <c r="J55" s="204">
        <v>6480</v>
      </c>
      <c r="K55" s="204">
        <v>0</v>
      </c>
      <c r="L55" s="204">
        <v>0</v>
      </c>
      <c r="M55" s="204">
        <v>0</v>
      </c>
      <c r="N55" s="204">
        <v>0</v>
      </c>
      <c r="O55" s="99">
        <f t="shared" si="0"/>
        <v>6480</v>
      </c>
      <c r="P55" s="99">
        <f t="shared" si="0"/>
        <v>6480</v>
      </c>
    </row>
    <row r="56" spans="1:16" ht="48" customHeight="1">
      <c r="A56" s="329" t="s">
        <v>40</v>
      </c>
      <c r="B56" s="330"/>
      <c r="C56" s="204">
        <v>0</v>
      </c>
      <c r="D56" s="204">
        <v>0</v>
      </c>
      <c r="E56" s="204">
        <v>0</v>
      </c>
      <c r="F56" s="204">
        <v>0</v>
      </c>
      <c r="G56" s="204">
        <v>8640</v>
      </c>
      <c r="H56" s="204">
        <v>8640</v>
      </c>
      <c r="I56" s="204">
        <v>6480</v>
      </c>
      <c r="J56" s="204">
        <v>6480</v>
      </c>
      <c r="K56" s="204">
        <v>2160</v>
      </c>
      <c r="L56" s="204">
        <v>2160</v>
      </c>
      <c r="M56" s="204">
        <v>0</v>
      </c>
      <c r="N56" s="204">
        <v>0</v>
      </c>
      <c r="O56" s="99">
        <f t="shared" si="0"/>
        <v>17280</v>
      </c>
      <c r="P56" s="99">
        <f t="shared" si="0"/>
        <v>17280</v>
      </c>
    </row>
    <row r="57" spans="1:16" ht="48" customHeight="1">
      <c r="A57" s="329" t="s">
        <v>41</v>
      </c>
      <c r="B57" s="330"/>
      <c r="C57" s="204">
        <v>0</v>
      </c>
      <c r="D57" s="204">
        <v>0</v>
      </c>
      <c r="E57" s="204">
        <v>0</v>
      </c>
      <c r="F57" s="204">
        <v>0</v>
      </c>
      <c r="G57" s="204">
        <v>4320</v>
      </c>
      <c r="H57" s="204">
        <v>4320</v>
      </c>
      <c r="I57" s="204">
        <v>4320</v>
      </c>
      <c r="J57" s="204">
        <v>4320</v>
      </c>
      <c r="K57" s="204">
        <v>2160</v>
      </c>
      <c r="L57" s="204">
        <v>2160</v>
      </c>
      <c r="M57" s="204">
        <v>0</v>
      </c>
      <c r="N57" s="204">
        <v>0</v>
      </c>
      <c r="O57" s="99">
        <f t="shared" si="0"/>
        <v>10800</v>
      </c>
      <c r="P57" s="99">
        <f t="shared" si="0"/>
        <v>10800</v>
      </c>
    </row>
    <row r="58" spans="1:16" ht="48" customHeight="1">
      <c r="A58" s="329" t="s">
        <v>42</v>
      </c>
      <c r="B58" s="330"/>
      <c r="C58" s="204">
        <v>0</v>
      </c>
      <c r="D58" s="204">
        <v>0</v>
      </c>
      <c r="E58" s="204">
        <v>0</v>
      </c>
      <c r="F58" s="204">
        <v>0</v>
      </c>
      <c r="G58" s="204">
        <v>12960</v>
      </c>
      <c r="H58" s="204">
        <v>12960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99">
        <f t="shared" si="0"/>
        <v>12960</v>
      </c>
      <c r="P58" s="99">
        <f t="shared" si="0"/>
        <v>12960</v>
      </c>
    </row>
    <row r="59" spans="1:16" ht="48" customHeight="1">
      <c r="A59" s="329" t="s">
        <v>43</v>
      </c>
      <c r="B59" s="330"/>
      <c r="C59" s="204">
        <v>8640</v>
      </c>
      <c r="D59" s="204">
        <v>8640</v>
      </c>
      <c r="E59" s="204">
        <v>5184</v>
      </c>
      <c r="F59" s="204">
        <v>5184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4">
        <v>0</v>
      </c>
      <c r="M59" s="204">
        <v>0</v>
      </c>
      <c r="N59" s="204">
        <v>0</v>
      </c>
      <c r="O59" s="99">
        <f t="shared" si="0"/>
        <v>13824</v>
      </c>
      <c r="P59" s="99">
        <f t="shared" si="0"/>
        <v>13824</v>
      </c>
    </row>
    <row r="60" spans="1:16" ht="48" customHeight="1">
      <c r="A60" s="329" t="s">
        <v>44</v>
      </c>
      <c r="B60" s="330"/>
      <c r="C60" s="204">
        <v>0</v>
      </c>
      <c r="D60" s="204">
        <v>0</v>
      </c>
      <c r="E60" s="204">
        <v>5184</v>
      </c>
      <c r="F60" s="204">
        <v>5184</v>
      </c>
      <c r="G60" s="204">
        <v>2304</v>
      </c>
      <c r="H60" s="204">
        <v>2304</v>
      </c>
      <c r="I60" s="204">
        <v>0</v>
      </c>
      <c r="J60" s="204">
        <v>0</v>
      </c>
      <c r="K60" s="204">
        <v>0</v>
      </c>
      <c r="L60" s="204">
        <v>0</v>
      </c>
      <c r="M60" s="204">
        <v>4608</v>
      </c>
      <c r="N60" s="204">
        <v>4608</v>
      </c>
      <c r="O60" s="99">
        <f t="shared" si="0"/>
        <v>12096</v>
      </c>
      <c r="P60" s="99">
        <f t="shared" si="0"/>
        <v>12096</v>
      </c>
    </row>
    <row r="61" spans="1:16" ht="48" customHeight="1">
      <c r="A61" s="329" t="s">
        <v>45</v>
      </c>
      <c r="B61" s="330"/>
      <c r="C61" s="204">
        <v>0</v>
      </c>
      <c r="D61" s="204">
        <v>0</v>
      </c>
      <c r="E61" s="204">
        <v>0</v>
      </c>
      <c r="F61" s="204">
        <v>0</v>
      </c>
      <c r="G61" s="204">
        <v>1440</v>
      </c>
      <c r="H61" s="204">
        <v>1440</v>
      </c>
      <c r="I61" s="204">
        <v>0</v>
      </c>
      <c r="J61" s="204">
        <v>0</v>
      </c>
      <c r="K61" s="204">
        <v>10800</v>
      </c>
      <c r="L61" s="204">
        <v>10800</v>
      </c>
      <c r="M61" s="204">
        <v>0</v>
      </c>
      <c r="N61" s="204">
        <v>0</v>
      </c>
      <c r="O61" s="99">
        <f>C61+E61+G61+K61</f>
        <v>12240</v>
      </c>
      <c r="P61" s="99">
        <f>D61+F61+H61+J61+L61+N61</f>
        <v>12240</v>
      </c>
    </row>
    <row r="62" spans="1:16" ht="48" customHeight="1">
      <c r="A62" s="329" t="s">
        <v>46</v>
      </c>
      <c r="B62" s="330"/>
      <c r="C62" s="204">
        <v>0</v>
      </c>
      <c r="D62" s="204">
        <v>0</v>
      </c>
      <c r="E62" s="204">
        <v>0</v>
      </c>
      <c r="F62" s="204">
        <v>0</v>
      </c>
      <c r="G62" s="204">
        <v>0</v>
      </c>
      <c r="H62" s="204">
        <v>0</v>
      </c>
      <c r="I62" s="204">
        <v>8640</v>
      </c>
      <c r="J62" s="204">
        <v>8640</v>
      </c>
      <c r="K62" s="204">
        <v>0</v>
      </c>
      <c r="L62" s="204">
        <v>0</v>
      </c>
      <c r="M62" s="204">
        <v>6480</v>
      </c>
      <c r="N62" s="204">
        <v>6480</v>
      </c>
      <c r="O62" s="99">
        <f t="shared" si="0"/>
        <v>15120</v>
      </c>
      <c r="P62" s="99">
        <f t="shared" si="0"/>
        <v>15120</v>
      </c>
    </row>
    <row r="63" spans="1:16" ht="48" customHeight="1">
      <c r="A63" s="329" t="s">
        <v>47</v>
      </c>
      <c r="B63" s="330"/>
      <c r="C63" s="204">
        <v>0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8640</v>
      </c>
      <c r="J63" s="204">
        <v>8640</v>
      </c>
      <c r="K63" s="204">
        <v>12960</v>
      </c>
      <c r="L63" s="204">
        <v>12960</v>
      </c>
      <c r="M63" s="204">
        <v>0</v>
      </c>
      <c r="N63" s="204">
        <v>0</v>
      </c>
      <c r="O63" s="99">
        <f t="shared" si="0"/>
        <v>21600</v>
      </c>
      <c r="P63" s="99">
        <f t="shared" si="0"/>
        <v>21600</v>
      </c>
    </row>
    <row r="64" spans="1:16" ht="48" customHeight="1">
      <c r="A64" s="329" t="s">
        <v>48</v>
      </c>
      <c r="B64" s="330"/>
      <c r="C64" s="204">
        <v>0</v>
      </c>
      <c r="D64" s="204">
        <v>0</v>
      </c>
      <c r="E64" s="204">
        <v>0</v>
      </c>
      <c r="F64" s="204">
        <v>0</v>
      </c>
      <c r="G64" s="204">
        <v>8640</v>
      </c>
      <c r="H64" s="204">
        <v>8640</v>
      </c>
      <c r="I64" s="204">
        <v>4320</v>
      </c>
      <c r="J64" s="204">
        <v>4320</v>
      </c>
      <c r="K64" s="204">
        <v>4320</v>
      </c>
      <c r="L64" s="204">
        <v>4320</v>
      </c>
      <c r="M64" s="204">
        <v>0</v>
      </c>
      <c r="N64" s="204">
        <v>0</v>
      </c>
      <c r="O64" s="99">
        <f t="shared" si="0"/>
        <v>17280</v>
      </c>
      <c r="P64" s="99">
        <f t="shared" si="0"/>
        <v>17280</v>
      </c>
    </row>
    <row r="65" spans="1:16" ht="48" customHeight="1">
      <c r="A65" s="335" t="s">
        <v>130</v>
      </c>
      <c r="B65" s="336"/>
      <c r="C65" s="204">
        <v>12960</v>
      </c>
      <c r="D65" s="204">
        <v>12960</v>
      </c>
      <c r="E65" s="204">
        <v>10800</v>
      </c>
      <c r="F65" s="204">
        <v>10800</v>
      </c>
      <c r="G65" s="204">
        <v>0</v>
      </c>
      <c r="H65" s="204">
        <v>0</v>
      </c>
      <c r="I65" s="204">
        <v>2160</v>
      </c>
      <c r="J65" s="204">
        <v>2160</v>
      </c>
      <c r="K65" s="204">
        <v>2160</v>
      </c>
      <c r="L65" s="204">
        <v>2160</v>
      </c>
      <c r="M65" s="204">
        <v>0</v>
      </c>
      <c r="N65" s="204">
        <v>0</v>
      </c>
      <c r="O65" s="99">
        <f t="shared" si="0"/>
        <v>28080</v>
      </c>
      <c r="P65" s="99">
        <f t="shared" si="0"/>
        <v>28080</v>
      </c>
    </row>
    <row r="66" spans="1:16" ht="48" customHeight="1">
      <c r="A66" s="329" t="s">
        <v>49</v>
      </c>
      <c r="B66" s="330"/>
      <c r="C66" s="204">
        <v>0</v>
      </c>
      <c r="D66" s="204">
        <v>0</v>
      </c>
      <c r="E66" s="204">
        <v>0</v>
      </c>
      <c r="F66" s="204">
        <v>0</v>
      </c>
      <c r="G66" s="204">
        <v>15120</v>
      </c>
      <c r="H66" s="204">
        <v>15120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  <c r="N66" s="204">
        <v>0</v>
      </c>
      <c r="O66" s="99">
        <f t="shared" si="0"/>
        <v>15120</v>
      </c>
      <c r="P66" s="99">
        <f t="shared" si="0"/>
        <v>15120</v>
      </c>
    </row>
    <row r="67" spans="1:16" ht="48" customHeight="1">
      <c r="A67" s="337" t="s">
        <v>50</v>
      </c>
      <c r="B67" s="338"/>
      <c r="C67" s="204">
        <v>0</v>
      </c>
      <c r="D67" s="204">
        <v>0</v>
      </c>
      <c r="E67" s="204">
        <v>20736</v>
      </c>
      <c r="F67" s="204">
        <v>20736</v>
      </c>
      <c r="G67" s="204">
        <v>0</v>
      </c>
      <c r="H67" s="204">
        <v>0</v>
      </c>
      <c r="I67" s="204">
        <v>0</v>
      </c>
      <c r="J67" s="204">
        <v>0</v>
      </c>
      <c r="K67" s="204">
        <v>0</v>
      </c>
      <c r="L67" s="204">
        <v>0</v>
      </c>
      <c r="M67" s="204">
        <v>0</v>
      </c>
      <c r="N67" s="204">
        <v>0</v>
      </c>
      <c r="O67" s="99">
        <f t="shared" si="0"/>
        <v>20736</v>
      </c>
      <c r="P67" s="99">
        <f t="shared" si="0"/>
        <v>20736</v>
      </c>
    </row>
    <row r="68" spans="1:16" ht="48" customHeight="1">
      <c r="A68" s="329" t="s">
        <v>51</v>
      </c>
      <c r="B68" s="330"/>
      <c r="C68" s="204">
        <v>4320</v>
      </c>
      <c r="D68" s="204">
        <v>4320</v>
      </c>
      <c r="E68" s="204">
        <v>0</v>
      </c>
      <c r="F68" s="204">
        <v>0</v>
      </c>
      <c r="G68" s="204">
        <v>8640</v>
      </c>
      <c r="H68" s="204">
        <v>8640</v>
      </c>
      <c r="I68" s="204">
        <v>0</v>
      </c>
      <c r="J68" s="204">
        <v>0</v>
      </c>
      <c r="K68" s="204">
        <v>0</v>
      </c>
      <c r="L68" s="204">
        <v>0</v>
      </c>
      <c r="M68" s="204">
        <v>0</v>
      </c>
      <c r="N68" s="204">
        <v>0</v>
      </c>
      <c r="O68" s="99">
        <f t="shared" si="0"/>
        <v>12960</v>
      </c>
      <c r="P68" s="99">
        <f t="shared" si="0"/>
        <v>12960</v>
      </c>
    </row>
    <row r="69" spans="1:16" ht="48" customHeight="1">
      <c r="A69" s="335" t="s">
        <v>168</v>
      </c>
      <c r="B69" s="336"/>
      <c r="C69" s="204">
        <v>0</v>
      </c>
      <c r="D69" s="204">
        <v>0</v>
      </c>
      <c r="E69" s="204">
        <v>0</v>
      </c>
      <c r="F69" s="204">
        <v>0</v>
      </c>
      <c r="G69" s="204">
        <v>0</v>
      </c>
      <c r="H69" s="204">
        <v>0</v>
      </c>
      <c r="I69" s="204">
        <v>23760</v>
      </c>
      <c r="J69" s="204">
        <v>23760</v>
      </c>
      <c r="K69" s="204">
        <v>0</v>
      </c>
      <c r="L69" s="204">
        <v>0</v>
      </c>
      <c r="M69" s="204">
        <v>0</v>
      </c>
      <c r="N69" s="204">
        <v>0</v>
      </c>
      <c r="O69" s="99">
        <f t="shared" si="0"/>
        <v>23760</v>
      </c>
      <c r="P69" s="99">
        <f t="shared" si="0"/>
        <v>23760</v>
      </c>
    </row>
    <row r="70" spans="1:16" ht="48" customHeight="1">
      <c r="A70" s="335" t="s">
        <v>167</v>
      </c>
      <c r="B70" s="336"/>
      <c r="C70" s="204">
        <v>2160</v>
      </c>
      <c r="D70" s="204">
        <v>2160</v>
      </c>
      <c r="E70" s="204">
        <v>8928</v>
      </c>
      <c r="F70" s="204">
        <v>8928</v>
      </c>
      <c r="G70" s="204">
        <v>1872</v>
      </c>
      <c r="H70" s="204">
        <v>1872</v>
      </c>
      <c r="I70" s="204">
        <v>0</v>
      </c>
      <c r="J70" s="204">
        <v>0</v>
      </c>
      <c r="K70" s="204">
        <v>0</v>
      </c>
      <c r="L70" s="204">
        <v>0</v>
      </c>
      <c r="M70" s="204">
        <v>2160</v>
      </c>
      <c r="N70" s="204">
        <v>2160</v>
      </c>
      <c r="O70" s="99">
        <f t="shared" si="0"/>
        <v>15120</v>
      </c>
      <c r="P70" s="99">
        <f t="shared" si="0"/>
        <v>15120</v>
      </c>
    </row>
    <row r="71" spans="1:16" ht="48" customHeight="1">
      <c r="A71" s="335" t="s">
        <v>200</v>
      </c>
      <c r="B71" s="336"/>
      <c r="C71" s="204">
        <v>0</v>
      </c>
      <c r="D71" s="204">
        <v>0</v>
      </c>
      <c r="E71" s="204">
        <v>0</v>
      </c>
      <c r="F71" s="204">
        <v>0</v>
      </c>
      <c r="G71" s="204">
        <v>12960</v>
      </c>
      <c r="H71" s="204">
        <v>12960</v>
      </c>
      <c r="I71" s="204">
        <v>10800</v>
      </c>
      <c r="J71" s="204">
        <v>10800</v>
      </c>
      <c r="K71" s="204">
        <v>0</v>
      </c>
      <c r="L71" s="204">
        <v>0</v>
      </c>
      <c r="M71" s="204">
        <v>0</v>
      </c>
      <c r="N71" s="204">
        <v>0</v>
      </c>
      <c r="O71" s="99">
        <f t="shared" si="0"/>
        <v>23760</v>
      </c>
      <c r="P71" s="99">
        <f t="shared" si="0"/>
        <v>23760</v>
      </c>
    </row>
    <row r="72" spans="1:16" ht="48" customHeight="1">
      <c r="A72" s="329" t="s">
        <v>55</v>
      </c>
      <c r="B72" s="330"/>
      <c r="C72" s="204">
        <v>0</v>
      </c>
      <c r="D72" s="204">
        <v>0</v>
      </c>
      <c r="E72" s="204">
        <v>0</v>
      </c>
      <c r="F72" s="204">
        <v>0</v>
      </c>
      <c r="G72" s="204">
        <v>3456</v>
      </c>
      <c r="H72" s="204">
        <v>3456</v>
      </c>
      <c r="I72" s="204">
        <v>2160</v>
      </c>
      <c r="J72" s="204">
        <v>2160</v>
      </c>
      <c r="K72" s="204">
        <v>14544</v>
      </c>
      <c r="L72" s="204">
        <v>14544</v>
      </c>
      <c r="M72" s="204">
        <v>0</v>
      </c>
      <c r="N72" s="204">
        <v>0</v>
      </c>
      <c r="O72" s="99">
        <f t="shared" si="0"/>
        <v>20160</v>
      </c>
      <c r="P72" s="99">
        <f t="shared" si="0"/>
        <v>20160</v>
      </c>
    </row>
    <row r="73" spans="1:16" ht="48" customHeight="1">
      <c r="A73" s="329" t="s">
        <v>56</v>
      </c>
      <c r="B73" s="330"/>
      <c r="C73" s="204">
        <v>0</v>
      </c>
      <c r="D73" s="204">
        <v>0</v>
      </c>
      <c r="E73" s="204">
        <v>0</v>
      </c>
      <c r="F73" s="204">
        <v>0</v>
      </c>
      <c r="G73" s="204">
        <v>4320</v>
      </c>
      <c r="H73" s="204">
        <v>4320</v>
      </c>
      <c r="I73" s="204">
        <v>4320</v>
      </c>
      <c r="J73" s="204">
        <v>4320</v>
      </c>
      <c r="K73" s="204">
        <v>0</v>
      </c>
      <c r="L73" s="204">
        <v>0</v>
      </c>
      <c r="M73" s="204">
        <v>12960</v>
      </c>
      <c r="N73" s="204">
        <v>12960</v>
      </c>
      <c r="O73" s="99">
        <f t="shared" si="0"/>
        <v>21600</v>
      </c>
      <c r="P73" s="99">
        <f t="shared" si="0"/>
        <v>21600</v>
      </c>
    </row>
    <row r="74" spans="1:16" ht="48" customHeight="1">
      <c r="A74" s="329" t="s">
        <v>57</v>
      </c>
      <c r="B74" s="330"/>
      <c r="C74" s="204">
        <v>0</v>
      </c>
      <c r="D74" s="204">
        <v>0</v>
      </c>
      <c r="E74" s="204">
        <v>0</v>
      </c>
      <c r="F74" s="204">
        <v>0</v>
      </c>
      <c r="G74" s="204">
        <v>4320</v>
      </c>
      <c r="H74" s="204">
        <v>4320</v>
      </c>
      <c r="I74" s="204">
        <v>8640</v>
      </c>
      <c r="J74" s="204">
        <v>8640</v>
      </c>
      <c r="K74" s="204">
        <v>6480</v>
      </c>
      <c r="L74" s="204">
        <v>6480</v>
      </c>
      <c r="M74" s="204">
        <v>0</v>
      </c>
      <c r="N74" s="204">
        <v>0</v>
      </c>
      <c r="O74" s="99">
        <f t="shared" si="0"/>
        <v>19440</v>
      </c>
      <c r="P74" s="99">
        <f t="shared" si="0"/>
        <v>19440</v>
      </c>
    </row>
    <row r="75" spans="1:16" ht="48" customHeight="1">
      <c r="A75" s="329" t="s">
        <v>58</v>
      </c>
      <c r="B75" s="330"/>
      <c r="C75" s="204">
        <v>2160</v>
      </c>
      <c r="D75" s="204">
        <v>2160</v>
      </c>
      <c r="E75" s="204">
        <v>4320</v>
      </c>
      <c r="F75" s="204">
        <v>4320</v>
      </c>
      <c r="G75" s="204">
        <v>0</v>
      </c>
      <c r="H75" s="204">
        <v>0</v>
      </c>
      <c r="I75" s="204">
        <v>8640</v>
      </c>
      <c r="J75" s="204">
        <v>8640</v>
      </c>
      <c r="K75" s="204">
        <v>4320</v>
      </c>
      <c r="L75" s="204">
        <v>4320</v>
      </c>
      <c r="M75" s="204">
        <v>0</v>
      </c>
      <c r="N75" s="204">
        <v>0</v>
      </c>
      <c r="O75" s="99">
        <f t="shared" si="0"/>
        <v>19440</v>
      </c>
      <c r="P75" s="99">
        <f t="shared" si="0"/>
        <v>19440</v>
      </c>
    </row>
    <row r="76" spans="1:16" ht="48" customHeight="1">
      <c r="A76" s="329" t="s">
        <v>59</v>
      </c>
      <c r="B76" s="330"/>
      <c r="C76" s="204">
        <v>0</v>
      </c>
      <c r="D76" s="204">
        <v>0</v>
      </c>
      <c r="E76" s="204">
        <v>0</v>
      </c>
      <c r="F76" s="204">
        <v>0</v>
      </c>
      <c r="G76" s="204">
        <v>0</v>
      </c>
      <c r="H76" s="204">
        <v>0</v>
      </c>
      <c r="I76" s="204">
        <v>4320</v>
      </c>
      <c r="J76" s="204">
        <v>4320</v>
      </c>
      <c r="K76" s="204">
        <v>0</v>
      </c>
      <c r="L76" s="204">
        <v>0</v>
      </c>
      <c r="M76" s="204">
        <v>6480</v>
      </c>
      <c r="N76" s="204">
        <v>6480</v>
      </c>
      <c r="O76" s="99">
        <f t="shared" si="0"/>
        <v>10800</v>
      </c>
      <c r="P76" s="99">
        <f t="shared" si="0"/>
        <v>10800</v>
      </c>
    </row>
    <row r="77" spans="1:16" ht="48" customHeight="1">
      <c r="A77" s="329" t="s">
        <v>60</v>
      </c>
      <c r="B77" s="330"/>
      <c r="C77" s="204">
        <v>0</v>
      </c>
      <c r="D77" s="204">
        <v>0</v>
      </c>
      <c r="E77" s="204">
        <v>8640</v>
      </c>
      <c r="F77" s="204">
        <v>8640</v>
      </c>
      <c r="G77" s="204">
        <v>17280</v>
      </c>
      <c r="H77" s="204">
        <v>17280</v>
      </c>
      <c r="I77" s="204">
        <v>4320</v>
      </c>
      <c r="J77" s="204">
        <v>4320</v>
      </c>
      <c r="K77" s="204">
        <v>2160</v>
      </c>
      <c r="L77" s="204">
        <v>2160</v>
      </c>
      <c r="M77" s="204">
        <v>0</v>
      </c>
      <c r="N77" s="204">
        <v>0</v>
      </c>
      <c r="O77" s="99">
        <f t="shared" si="0"/>
        <v>32400</v>
      </c>
      <c r="P77" s="99">
        <f t="shared" si="0"/>
        <v>32400</v>
      </c>
    </row>
    <row r="78" spans="1:16" ht="48" customHeight="1">
      <c r="A78" s="329" t="s">
        <v>61</v>
      </c>
      <c r="B78" s="330"/>
      <c r="C78" s="204">
        <v>4320</v>
      </c>
      <c r="D78" s="204">
        <v>4320</v>
      </c>
      <c r="E78" s="204">
        <v>0</v>
      </c>
      <c r="F78" s="204">
        <v>0</v>
      </c>
      <c r="G78" s="204">
        <v>4320</v>
      </c>
      <c r="H78" s="204">
        <v>4320</v>
      </c>
      <c r="I78" s="204">
        <v>6480</v>
      </c>
      <c r="J78" s="204">
        <v>6480</v>
      </c>
      <c r="K78" s="204">
        <v>2160</v>
      </c>
      <c r="L78" s="204">
        <v>2160</v>
      </c>
      <c r="M78" s="204">
        <v>0</v>
      </c>
      <c r="N78" s="204">
        <v>0</v>
      </c>
      <c r="O78" s="99">
        <f t="shared" si="0"/>
        <v>17280</v>
      </c>
      <c r="P78" s="99">
        <f t="shared" si="0"/>
        <v>17280</v>
      </c>
    </row>
    <row r="79" spans="1:16" ht="48" customHeight="1">
      <c r="A79" s="329" t="s">
        <v>62</v>
      </c>
      <c r="B79" s="330"/>
      <c r="C79" s="204">
        <v>0</v>
      </c>
      <c r="D79" s="204">
        <v>0</v>
      </c>
      <c r="E79" s="204">
        <v>0</v>
      </c>
      <c r="F79" s="204">
        <v>0</v>
      </c>
      <c r="G79" s="204">
        <v>4320</v>
      </c>
      <c r="H79" s="204">
        <v>4320</v>
      </c>
      <c r="I79" s="204">
        <v>2160</v>
      </c>
      <c r="J79" s="204">
        <v>2160</v>
      </c>
      <c r="K79" s="204">
        <v>4320</v>
      </c>
      <c r="L79" s="204">
        <v>4320</v>
      </c>
      <c r="M79" s="204">
        <v>2160</v>
      </c>
      <c r="N79" s="204">
        <v>2160</v>
      </c>
      <c r="O79" s="99">
        <f t="shared" si="0"/>
        <v>12960</v>
      </c>
      <c r="P79" s="99">
        <f t="shared" si="0"/>
        <v>12960</v>
      </c>
    </row>
    <row r="80" spans="1:16" ht="48" customHeight="1">
      <c r="A80" s="335" t="s">
        <v>163</v>
      </c>
      <c r="B80" s="336"/>
      <c r="C80" s="204">
        <v>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2160</v>
      </c>
      <c r="J80" s="204">
        <v>2160</v>
      </c>
      <c r="K80" s="204">
        <v>0</v>
      </c>
      <c r="L80" s="204">
        <v>0</v>
      </c>
      <c r="M80" s="204">
        <v>0</v>
      </c>
      <c r="N80" s="204">
        <v>0</v>
      </c>
      <c r="O80" s="99">
        <f aca="true" t="shared" si="1" ref="O80:P92">C80+E80+G80+I80+K80+M80</f>
        <v>2160</v>
      </c>
      <c r="P80" s="99">
        <f t="shared" si="1"/>
        <v>2160</v>
      </c>
    </row>
    <row r="81" spans="1:16" ht="48" customHeight="1">
      <c r="A81" s="335" t="s">
        <v>201</v>
      </c>
      <c r="B81" s="336"/>
      <c r="C81" s="204">
        <v>0</v>
      </c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2160</v>
      </c>
      <c r="L81" s="204">
        <v>2160</v>
      </c>
      <c r="M81" s="204">
        <v>0</v>
      </c>
      <c r="N81" s="204">
        <v>0</v>
      </c>
      <c r="O81" s="99">
        <f t="shared" si="1"/>
        <v>2160</v>
      </c>
      <c r="P81" s="99">
        <f t="shared" si="1"/>
        <v>2160</v>
      </c>
    </row>
    <row r="82" spans="1:16" ht="48" customHeight="1">
      <c r="A82" s="329" t="s">
        <v>64</v>
      </c>
      <c r="B82" s="330"/>
      <c r="C82" s="204">
        <v>2016</v>
      </c>
      <c r="D82" s="204">
        <v>2016</v>
      </c>
      <c r="E82" s="204">
        <v>0</v>
      </c>
      <c r="F82" s="204">
        <v>0</v>
      </c>
      <c r="G82" s="204">
        <v>2304</v>
      </c>
      <c r="H82" s="204">
        <v>2304</v>
      </c>
      <c r="I82" s="204">
        <v>0</v>
      </c>
      <c r="J82" s="204">
        <v>0</v>
      </c>
      <c r="K82" s="204">
        <v>0</v>
      </c>
      <c r="L82" s="204">
        <v>0</v>
      </c>
      <c r="M82" s="204">
        <v>0</v>
      </c>
      <c r="N82" s="204">
        <v>0</v>
      </c>
      <c r="O82" s="99">
        <f t="shared" si="1"/>
        <v>4320</v>
      </c>
      <c r="P82" s="99">
        <f t="shared" si="1"/>
        <v>4320</v>
      </c>
    </row>
    <row r="83" spans="1:16" ht="48" customHeight="1">
      <c r="A83" s="329" t="s">
        <v>129</v>
      </c>
      <c r="B83" s="330"/>
      <c r="C83" s="204">
        <v>0</v>
      </c>
      <c r="D83" s="204">
        <v>0</v>
      </c>
      <c r="E83" s="204">
        <v>0</v>
      </c>
      <c r="F83" s="204">
        <v>0</v>
      </c>
      <c r="G83" s="204">
        <v>2160</v>
      </c>
      <c r="H83" s="204">
        <v>2160</v>
      </c>
      <c r="I83" s="204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99">
        <f t="shared" si="1"/>
        <v>2160</v>
      </c>
      <c r="P83" s="99">
        <f t="shared" si="1"/>
        <v>2160</v>
      </c>
    </row>
    <row r="84" spans="1:16" ht="48" customHeight="1">
      <c r="A84" s="329" t="s">
        <v>65</v>
      </c>
      <c r="B84" s="330"/>
      <c r="C84" s="204">
        <v>2160</v>
      </c>
      <c r="D84" s="204">
        <v>2160</v>
      </c>
      <c r="E84" s="204">
        <v>0</v>
      </c>
      <c r="F84" s="204">
        <v>0</v>
      </c>
      <c r="G84" s="204">
        <v>2160</v>
      </c>
      <c r="H84" s="204">
        <v>2160</v>
      </c>
      <c r="I84" s="204">
        <v>0</v>
      </c>
      <c r="J84" s="204">
        <v>0</v>
      </c>
      <c r="K84" s="204">
        <v>0</v>
      </c>
      <c r="L84" s="204">
        <v>0</v>
      </c>
      <c r="M84" s="204">
        <v>0</v>
      </c>
      <c r="N84" s="204">
        <v>0</v>
      </c>
      <c r="O84" s="99">
        <f t="shared" si="1"/>
        <v>4320</v>
      </c>
      <c r="P84" s="99">
        <f t="shared" si="1"/>
        <v>4320</v>
      </c>
    </row>
    <row r="85" spans="1:16" ht="48" customHeight="1">
      <c r="A85" s="329" t="s">
        <v>66</v>
      </c>
      <c r="B85" s="330"/>
      <c r="C85" s="204">
        <v>0</v>
      </c>
      <c r="D85" s="204">
        <v>0</v>
      </c>
      <c r="E85" s="204">
        <v>0</v>
      </c>
      <c r="F85" s="204">
        <v>0</v>
      </c>
      <c r="G85" s="204">
        <v>0</v>
      </c>
      <c r="H85" s="204">
        <v>0</v>
      </c>
      <c r="I85" s="204">
        <v>2160</v>
      </c>
      <c r="J85" s="204">
        <v>2160</v>
      </c>
      <c r="K85" s="204">
        <v>0</v>
      </c>
      <c r="L85" s="204">
        <v>0</v>
      </c>
      <c r="M85" s="204">
        <v>0</v>
      </c>
      <c r="N85" s="204">
        <v>0</v>
      </c>
      <c r="O85" s="99">
        <f t="shared" si="1"/>
        <v>2160</v>
      </c>
      <c r="P85" s="99">
        <f t="shared" si="1"/>
        <v>2160</v>
      </c>
    </row>
    <row r="86" spans="1:16" ht="48" customHeight="1">
      <c r="A86" s="329" t="s">
        <v>67</v>
      </c>
      <c r="B86" s="330"/>
      <c r="C86" s="204">
        <v>0</v>
      </c>
      <c r="D86" s="204">
        <v>0</v>
      </c>
      <c r="E86" s="204">
        <v>0</v>
      </c>
      <c r="F86" s="204">
        <v>0</v>
      </c>
      <c r="G86" s="204">
        <v>2160</v>
      </c>
      <c r="H86" s="204">
        <v>2160</v>
      </c>
      <c r="I86" s="204">
        <v>2160</v>
      </c>
      <c r="J86" s="204">
        <v>2160</v>
      </c>
      <c r="K86" s="204">
        <v>0</v>
      </c>
      <c r="L86" s="204">
        <v>0</v>
      </c>
      <c r="M86" s="204">
        <v>0</v>
      </c>
      <c r="N86" s="204">
        <v>0</v>
      </c>
      <c r="O86" s="99">
        <f t="shared" si="1"/>
        <v>4320</v>
      </c>
      <c r="P86" s="99">
        <f t="shared" si="1"/>
        <v>4320</v>
      </c>
    </row>
    <row r="87" spans="1:16" ht="48" customHeight="1">
      <c r="A87" s="329" t="s">
        <v>118</v>
      </c>
      <c r="B87" s="330"/>
      <c r="C87" s="204">
        <v>0</v>
      </c>
      <c r="D87" s="204">
        <v>0</v>
      </c>
      <c r="E87" s="204">
        <v>0</v>
      </c>
      <c r="F87" s="204">
        <v>0</v>
      </c>
      <c r="G87" s="204">
        <v>6480</v>
      </c>
      <c r="H87" s="204">
        <v>6480</v>
      </c>
      <c r="I87" s="204">
        <v>0</v>
      </c>
      <c r="J87" s="204">
        <v>0</v>
      </c>
      <c r="K87" s="204">
        <v>0</v>
      </c>
      <c r="L87" s="204">
        <v>0</v>
      </c>
      <c r="M87" s="204">
        <v>0</v>
      </c>
      <c r="N87" s="204">
        <v>0</v>
      </c>
      <c r="O87" s="99">
        <f t="shared" si="1"/>
        <v>6480</v>
      </c>
      <c r="P87" s="99">
        <f t="shared" si="1"/>
        <v>6480</v>
      </c>
    </row>
    <row r="88" spans="1:16" ht="48" customHeight="1">
      <c r="A88" s="329" t="s">
        <v>117</v>
      </c>
      <c r="B88" s="330"/>
      <c r="C88" s="204">
        <v>2160</v>
      </c>
      <c r="D88" s="204">
        <v>2160</v>
      </c>
      <c r="E88" s="204">
        <v>0</v>
      </c>
      <c r="F88" s="204">
        <v>0</v>
      </c>
      <c r="G88" s="204">
        <v>2160</v>
      </c>
      <c r="H88" s="204">
        <v>2160</v>
      </c>
      <c r="I88" s="204">
        <v>0</v>
      </c>
      <c r="J88" s="204">
        <v>0</v>
      </c>
      <c r="K88" s="204">
        <v>0</v>
      </c>
      <c r="L88" s="204">
        <v>0</v>
      </c>
      <c r="M88" s="204">
        <v>2160</v>
      </c>
      <c r="N88" s="204">
        <v>2160</v>
      </c>
      <c r="O88" s="99">
        <f t="shared" si="1"/>
        <v>6480</v>
      </c>
      <c r="P88" s="99">
        <f t="shared" si="1"/>
        <v>6480</v>
      </c>
    </row>
    <row r="89" spans="1:16" ht="48" customHeight="1">
      <c r="A89" s="329" t="s">
        <v>121</v>
      </c>
      <c r="B89" s="330"/>
      <c r="C89" s="204">
        <v>2160</v>
      </c>
      <c r="D89" s="204">
        <v>2160</v>
      </c>
      <c r="E89" s="204">
        <v>6480</v>
      </c>
      <c r="F89" s="204">
        <v>6480</v>
      </c>
      <c r="G89" s="204">
        <v>25920</v>
      </c>
      <c r="H89" s="204">
        <v>25920</v>
      </c>
      <c r="I89" s="204">
        <v>4320</v>
      </c>
      <c r="J89" s="204">
        <v>4320</v>
      </c>
      <c r="K89" s="204">
        <v>2160</v>
      </c>
      <c r="L89" s="204">
        <v>2160</v>
      </c>
      <c r="M89" s="204">
        <v>0</v>
      </c>
      <c r="N89" s="204">
        <v>0</v>
      </c>
      <c r="O89" s="99">
        <f t="shared" si="1"/>
        <v>41040</v>
      </c>
      <c r="P89" s="99">
        <f t="shared" si="1"/>
        <v>41040</v>
      </c>
    </row>
    <row r="90" spans="1:16" ht="48" customHeight="1">
      <c r="A90" s="333" t="s">
        <v>161</v>
      </c>
      <c r="B90" s="334"/>
      <c r="C90" s="204">
        <v>2160</v>
      </c>
      <c r="D90" s="204">
        <v>2160</v>
      </c>
      <c r="E90" s="204">
        <v>28080</v>
      </c>
      <c r="F90" s="204">
        <v>28080</v>
      </c>
      <c r="G90" s="204">
        <v>1080</v>
      </c>
      <c r="H90" s="204">
        <v>1080</v>
      </c>
      <c r="I90" s="204">
        <v>0</v>
      </c>
      <c r="J90" s="204">
        <v>0</v>
      </c>
      <c r="K90" s="204">
        <v>5400</v>
      </c>
      <c r="L90" s="204">
        <v>5400</v>
      </c>
      <c r="M90" s="204">
        <v>0</v>
      </c>
      <c r="N90" s="204">
        <v>0</v>
      </c>
      <c r="O90" s="99">
        <f t="shared" si="1"/>
        <v>36720</v>
      </c>
      <c r="P90" s="99">
        <f t="shared" si="1"/>
        <v>36720</v>
      </c>
    </row>
    <row r="91" spans="1:16" ht="48" customHeight="1">
      <c r="A91" s="328" t="s">
        <v>112</v>
      </c>
      <c r="B91" s="328"/>
      <c r="C91" s="204"/>
      <c r="D91" s="204"/>
      <c r="E91" s="204">
        <v>2160</v>
      </c>
      <c r="F91" s="204">
        <v>2160</v>
      </c>
      <c r="G91" s="204">
        <v>8640</v>
      </c>
      <c r="H91" s="204">
        <v>8640</v>
      </c>
      <c r="I91" s="204">
        <v>12960</v>
      </c>
      <c r="J91" s="204">
        <v>12960</v>
      </c>
      <c r="K91" s="204"/>
      <c r="L91" s="204"/>
      <c r="M91" s="204"/>
      <c r="N91" s="204"/>
      <c r="O91" s="99">
        <f t="shared" si="1"/>
        <v>23760</v>
      </c>
      <c r="P91" s="99">
        <f t="shared" si="1"/>
        <v>23760</v>
      </c>
    </row>
    <row r="92" spans="1:16" ht="48" customHeight="1">
      <c r="A92" s="329" t="s">
        <v>202</v>
      </c>
      <c r="B92" s="330"/>
      <c r="C92" s="204">
        <v>12960</v>
      </c>
      <c r="D92" s="204">
        <v>12960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99">
        <f t="shared" si="1"/>
        <v>12960</v>
      </c>
      <c r="P92" s="99">
        <f t="shared" si="1"/>
        <v>12960</v>
      </c>
    </row>
    <row r="93" spans="1:16" ht="48" customHeight="1">
      <c r="A93" s="331" t="s">
        <v>198</v>
      </c>
      <c r="B93" s="332"/>
      <c r="C93" s="98">
        <f>SUM(C15:C91)</f>
        <v>170742</v>
      </c>
      <c r="D93" s="98">
        <f>SUM(D15:D92)</f>
        <v>149616</v>
      </c>
      <c r="E93" s="98">
        <f aca="true" t="shared" si="2" ref="E93:N93">SUM(E15:E91)</f>
        <v>189936</v>
      </c>
      <c r="F93" s="98">
        <f t="shared" si="2"/>
        <v>189936</v>
      </c>
      <c r="G93" s="98">
        <f t="shared" si="2"/>
        <v>396936</v>
      </c>
      <c r="H93" s="98">
        <f t="shared" si="2"/>
        <v>396936</v>
      </c>
      <c r="I93" s="98">
        <f t="shared" si="2"/>
        <v>310968</v>
      </c>
      <c r="J93" s="98">
        <f t="shared" si="2"/>
        <v>270360</v>
      </c>
      <c r="K93" s="98">
        <f t="shared" si="2"/>
        <v>147384</v>
      </c>
      <c r="L93" s="98">
        <f t="shared" si="2"/>
        <v>143064</v>
      </c>
      <c r="M93" s="98">
        <f t="shared" si="2"/>
        <v>111888</v>
      </c>
      <c r="N93" s="98">
        <f t="shared" si="2"/>
        <v>101088</v>
      </c>
      <c r="O93" s="98">
        <f>SUM(O15:O92)</f>
        <v>1340814</v>
      </c>
      <c r="P93" s="98">
        <f>SUM(P15:P92)</f>
        <v>1251000</v>
      </c>
    </row>
    <row r="94" spans="1:16" ht="23.25" customHeight="1">
      <c r="A94" s="339" t="s">
        <v>170</v>
      </c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</row>
    <row r="95" spans="1:16" ht="48" customHeight="1">
      <c r="A95" s="329" t="s">
        <v>197</v>
      </c>
      <c r="B95" s="330"/>
      <c r="C95" s="204">
        <v>60006</v>
      </c>
      <c r="D95" s="204">
        <v>25920</v>
      </c>
      <c r="E95" s="204">
        <v>4320</v>
      </c>
      <c r="F95" s="204">
        <v>4320</v>
      </c>
      <c r="G95" s="204">
        <v>17280</v>
      </c>
      <c r="H95" s="204">
        <v>17280</v>
      </c>
      <c r="I95" s="204">
        <v>49248</v>
      </c>
      <c r="J95" s="204">
        <v>8640</v>
      </c>
      <c r="K95" s="204">
        <v>4320</v>
      </c>
      <c r="L95" s="204">
        <v>0</v>
      </c>
      <c r="M95" s="204">
        <v>10800</v>
      </c>
      <c r="N95" s="204">
        <v>0</v>
      </c>
      <c r="O95" s="98">
        <f>C95+E95+G95+I95+K95+M95</f>
        <v>145974</v>
      </c>
      <c r="P95" s="99">
        <f>D95+F95+H95+J95+L95+N95</f>
        <v>56160</v>
      </c>
    </row>
    <row r="96" spans="1:16" ht="48" customHeight="1">
      <c r="A96" s="329" t="s">
        <v>7</v>
      </c>
      <c r="B96" s="330"/>
      <c r="C96" s="204">
        <v>0</v>
      </c>
      <c r="D96" s="204">
        <v>0</v>
      </c>
      <c r="E96" s="204">
        <v>0</v>
      </c>
      <c r="F96" s="204">
        <v>0</v>
      </c>
      <c r="G96" s="204">
        <v>12960</v>
      </c>
      <c r="H96" s="204">
        <v>12960</v>
      </c>
      <c r="I96" s="204">
        <v>6480</v>
      </c>
      <c r="J96" s="204">
        <v>6480</v>
      </c>
      <c r="K96" s="204">
        <v>0</v>
      </c>
      <c r="L96" s="204">
        <v>0</v>
      </c>
      <c r="M96" s="204">
        <v>0</v>
      </c>
      <c r="N96" s="204">
        <v>0</v>
      </c>
      <c r="O96" s="99">
        <f aca="true" t="shared" si="3" ref="O96:O140">C96+E96+G96+I96+K96+M96</f>
        <v>19440</v>
      </c>
      <c r="P96" s="99">
        <f aca="true" t="shared" si="4" ref="P96:P140">D96+F96+H96+J96+L96+N96</f>
        <v>19440</v>
      </c>
    </row>
    <row r="97" spans="1:16" ht="48" customHeight="1">
      <c r="A97" s="329" t="s">
        <v>128</v>
      </c>
      <c r="B97" s="330"/>
      <c r="C97" s="204">
        <v>0</v>
      </c>
      <c r="D97" s="204">
        <v>0</v>
      </c>
      <c r="E97" s="204">
        <v>0</v>
      </c>
      <c r="F97" s="204">
        <v>0</v>
      </c>
      <c r="G97" s="204">
        <v>0</v>
      </c>
      <c r="H97" s="204">
        <v>0</v>
      </c>
      <c r="I97" s="204">
        <v>1440</v>
      </c>
      <c r="J97" s="204">
        <v>1440</v>
      </c>
      <c r="K97" s="204">
        <v>0</v>
      </c>
      <c r="L97" s="204">
        <v>0</v>
      </c>
      <c r="M97" s="204">
        <v>9504</v>
      </c>
      <c r="N97" s="204">
        <v>9504</v>
      </c>
      <c r="O97" s="99">
        <f t="shared" si="3"/>
        <v>10944</v>
      </c>
      <c r="P97" s="99">
        <f t="shared" si="4"/>
        <v>10944</v>
      </c>
    </row>
    <row r="98" spans="1:16" ht="48" customHeight="1">
      <c r="A98" s="335" t="s">
        <v>199</v>
      </c>
      <c r="B98" s="336"/>
      <c r="C98" s="204">
        <v>0</v>
      </c>
      <c r="D98" s="204">
        <v>0</v>
      </c>
      <c r="E98" s="204">
        <v>0</v>
      </c>
      <c r="F98" s="204">
        <v>0</v>
      </c>
      <c r="G98" s="204">
        <v>0</v>
      </c>
      <c r="H98" s="204">
        <v>0</v>
      </c>
      <c r="I98" s="204">
        <v>8640</v>
      </c>
      <c r="J98" s="204">
        <v>8640</v>
      </c>
      <c r="K98" s="204">
        <v>0</v>
      </c>
      <c r="L98" s="204">
        <v>0</v>
      </c>
      <c r="M98" s="204">
        <v>0</v>
      </c>
      <c r="N98" s="204">
        <v>0</v>
      </c>
      <c r="O98" s="99">
        <f t="shared" si="3"/>
        <v>8640</v>
      </c>
      <c r="P98" s="99">
        <f t="shared" si="4"/>
        <v>8640</v>
      </c>
    </row>
    <row r="99" spans="1:16" ht="48" customHeight="1">
      <c r="A99" s="337" t="s">
        <v>10</v>
      </c>
      <c r="B99" s="338"/>
      <c r="C99" s="204">
        <v>0</v>
      </c>
      <c r="D99" s="204">
        <v>0</v>
      </c>
      <c r="E99" s="204">
        <v>0</v>
      </c>
      <c r="F99" s="204">
        <v>0</v>
      </c>
      <c r="G99" s="204">
        <v>4320</v>
      </c>
      <c r="H99" s="204">
        <v>4320</v>
      </c>
      <c r="I99" s="204">
        <v>4320</v>
      </c>
      <c r="J99" s="204">
        <v>4320</v>
      </c>
      <c r="K99" s="204">
        <v>0</v>
      </c>
      <c r="L99" s="204">
        <v>0</v>
      </c>
      <c r="M99" s="204">
        <v>6480</v>
      </c>
      <c r="N99" s="204">
        <v>6480</v>
      </c>
      <c r="O99" s="99">
        <f t="shared" si="3"/>
        <v>15120</v>
      </c>
      <c r="P99" s="99">
        <f t="shared" si="4"/>
        <v>15120</v>
      </c>
    </row>
    <row r="100" spans="1:16" ht="48" customHeight="1">
      <c r="A100" s="329" t="s">
        <v>11</v>
      </c>
      <c r="B100" s="330"/>
      <c r="C100" s="204">
        <v>0</v>
      </c>
      <c r="D100" s="204">
        <v>0</v>
      </c>
      <c r="E100" s="204">
        <v>2160</v>
      </c>
      <c r="F100" s="204">
        <v>2160</v>
      </c>
      <c r="G100" s="204">
        <v>0</v>
      </c>
      <c r="H100" s="204">
        <v>0</v>
      </c>
      <c r="I100" s="204">
        <v>10800</v>
      </c>
      <c r="J100" s="204">
        <v>10800</v>
      </c>
      <c r="K100" s="204">
        <v>0</v>
      </c>
      <c r="L100" s="204">
        <v>0</v>
      </c>
      <c r="M100" s="204">
        <v>0</v>
      </c>
      <c r="N100" s="204">
        <v>0</v>
      </c>
      <c r="O100" s="99">
        <f t="shared" si="3"/>
        <v>12960</v>
      </c>
      <c r="P100" s="99">
        <f t="shared" si="4"/>
        <v>12960</v>
      </c>
    </row>
    <row r="101" spans="1:16" ht="48" customHeight="1">
      <c r="A101" s="329" t="s">
        <v>12</v>
      </c>
      <c r="B101" s="330"/>
      <c r="C101" s="204">
        <v>8640</v>
      </c>
      <c r="D101" s="204">
        <v>8640</v>
      </c>
      <c r="E101" s="204">
        <v>2160</v>
      </c>
      <c r="F101" s="204">
        <v>2160</v>
      </c>
      <c r="G101" s="204">
        <v>0</v>
      </c>
      <c r="H101" s="204">
        <v>0</v>
      </c>
      <c r="I101" s="204">
        <v>2160</v>
      </c>
      <c r="J101" s="204">
        <v>2160</v>
      </c>
      <c r="K101" s="204">
        <v>0</v>
      </c>
      <c r="L101" s="204">
        <v>0</v>
      </c>
      <c r="M101" s="204">
        <v>0</v>
      </c>
      <c r="N101" s="204">
        <v>0</v>
      </c>
      <c r="O101" s="99">
        <f t="shared" si="3"/>
        <v>12960</v>
      </c>
      <c r="P101" s="99">
        <f t="shared" si="4"/>
        <v>12960</v>
      </c>
    </row>
    <row r="102" spans="1:16" ht="48" customHeight="1">
      <c r="A102" s="329" t="s">
        <v>96</v>
      </c>
      <c r="B102" s="330"/>
      <c r="C102" s="204">
        <v>4320</v>
      </c>
      <c r="D102" s="204">
        <v>4320</v>
      </c>
      <c r="E102" s="204">
        <v>4320</v>
      </c>
      <c r="F102" s="204">
        <v>4320</v>
      </c>
      <c r="G102" s="204">
        <v>4320</v>
      </c>
      <c r="H102" s="204">
        <v>4320</v>
      </c>
      <c r="I102" s="204">
        <v>4320</v>
      </c>
      <c r="J102" s="204">
        <v>4320</v>
      </c>
      <c r="K102" s="204">
        <v>0</v>
      </c>
      <c r="L102" s="204">
        <v>0</v>
      </c>
      <c r="M102" s="204">
        <v>0</v>
      </c>
      <c r="N102" s="204">
        <v>0</v>
      </c>
      <c r="O102" s="99">
        <f t="shared" si="3"/>
        <v>17280</v>
      </c>
      <c r="P102" s="99">
        <f t="shared" si="4"/>
        <v>17280</v>
      </c>
    </row>
    <row r="103" spans="1:16" ht="48" customHeight="1">
      <c r="A103" s="329" t="s">
        <v>114</v>
      </c>
      <c r="B103" s="330"/>
      <c r="C103" s="204">
        <v>0</v>
      </c>
      <c r="D103" s="204">
        <v>0</v>
      </c>
      <c r="E103" s="204">
        <v>22896</v>
      </c>
      <c r="F103" s="204">
        <v>22896</v>
      </c>
      <c r="G103" s="204">
        <v>12960</v>
      </c>
      <c r="H103" s="204">
        <v>12960</v>
      </c>
      <c r="I103" s="204">
        <v>0</v>
      </c>
      <c r="J103" s="204">
        <v>0</v>
      </c>
      <c r="K103" s="204">
        <v>2160</v>
      </c>
      <c r="L103" s="204">
        <v>2160</v>
      </c>
      <c r="M103" s="204">
        <v>0</v>
      </c>
      <c r="N103" s="204">
        <v>0</v>
      </c>
      <c r="O103" s="99">
        <f t="shared" si="3"/>
        <v>38016</v>
      </c>
      <c r="P103" s="99">
        <f t="shared" si="4"/>
        <v>38016</v>
      </c>
    </row>
    <row r="104" spans="1:16" ht="48" customHeight="1">
      <c r="A104" s="329" t="s">
        <v>14</v>
      </c>
      <c r="B104" s="330"/>
      <c r="C104" s="204">
        <v>4320</v>
      </c>
      <c r="D104" s="204">
        <v>4320</v>
      </c>
      <c r="E104" s="204">
        <v>0</v>
      </c>
      <c r="F104" s="204">
        <v>0</v>
      </c>
      <c r="G104" s="204">
        <v>8640</v>
      </c>
      <c r="H104" s="204">
        <v>8640</v>
      </c>
      <c r="I104" s="204">
        <v>4896</v>
      </c>
      <c r="J104" s="204">
        <v>4896</v>
      </c>
      <c r="K104" s="204">
        <v>0</v>
      </c>
      <c r="L104" s="204">
        <v>0</v>
      </c>
      <c r="M104" s="204">
        <v>0</v>
      </c>
      <c r="N104" s="204">
        <v>0</v>
      </c>
      <c r="O104" s="99">
        <f t="shared" si="3"/>
        <v>17856</v>
      </c>
      <c r="P104" s="99">
        <f t="shared" si="4"/>
        <v>17856</v>
      </c>
    </row>
    <row r="105" spans="1:16" ht="48" customHeight="1">
      <c r="A105" s="329" t="s">
        <v>15</v>
      </c>
      <c r="B105" s="330"/>
      <c r="C105" s="204">
        <v>2160</v>
      </c>
      <c r="D105" s="204">
        <v>2160</v>
      </c>
      <c r="E105" s="204">
        <v>0</v>
      </c>
      <c r="F105" s="204">
        <v>0</v>
      </c>
      <c r="G105" s="204">
        <v>10800</v>
      </c>
      <c r="H105" s="204">
        <v>10800</v>
      </c>
      <c r="I105" s="204">
        <v>0</v>
      </c>
      <c r="J105" s="204">
        <v>0</v>
      </c>
      <c r="K105" s="204">
        <v>2160</v>
      </c>
      <c r="L105" s="204">
        <v>2160</v>
      </c>
      <c r="M105" s="204">
        <v>0</v>
      </c>
      <c r="N105" s="204">
        <v>0</v>
      </c>
      <c r="O105" s="99">
        <f t="shared" si="3"/>
        <v>15120</v>
      </c>
      <c r="P105" s="99">
        <f t="shared" si="4"/>
        <v>15120</v>
      </c>
    </row>
    <row r="106" spans="1:16" ht="48" customHeight="1">
      <c r="A106" s="337" t="s">
        <v>16</v>
      </c>
      <c r="B106" s="338"/>
      <c r="C106" s="204">
        <v>4320</v>
      </c>
      <c r="D106" s="204">
        <v>4320</v>
      </c>
      <c r="E106" s="204">
        <v>0</v>
      </c>
      <c r="F106" s="204">
        <v>0</v>
      </c>
      <c r="G106" s="204">
        <v>4320</v>
      </c>
      <c r="H106" s="204">
        <v>4320</v>
      </c>
      <c r="I106" s="204">
        <v>7560</v>
      </c>
      <c r="J106" s="204">
        <v>7560</v>
      </c>
      <c r="K106" s="204">
        <v>0</v>
      </c>
      <c r="L106" s="204">
        <v>0</v>
      </c>
      <c r="M106" s="204">
        <v>0</v>
      </c>
      <c r="N106" s="204">
        <v>0</v>
      </c>
      <c r="O106" s="99">
        <f t="shared" si="3"/>
        <v>16200</v>
      </c>
      <c r="P106" s="99">
        <f t="shared" si="4"/>
        <v>16200</v>
      </c>
    </row>
    <row r="107" spans="1:16" ht="48" customHeight="1">
      <c r="A107" s="329" t="s">
        <v>110</v>
      </c>
      <c r="B107" s="330"/>
      <c r="C107" s="204">
        <v>4320</v>
      </c>
      <c r="D107" s="204">
        <v>4320</v>
      </c>
      <c r="E107" s="204">
        <v>2160</v>
      </c>
      <c r="F107" s="204">
        <v>2160</v>
      </c>
      <c r="G107" s="204">
        <v>12960</v>
      </c>
      <c r="H107" s="204">
        <v>12960</v>
      </c>
      <c r="I107" s="204">
        <v>0</v>
      </c>
      <c r="J107" s="204">
        <v>0</v>
      </c>
      <c r="K107" s="204">
        <v>4320</v>
      </c>
      <c r="L107" s="204">
        <v>4320</v>
      </c>
      <c r="M107" s="204">
        <v>0</v>
      </c>
      <c r="N107" s="204">
        <v>0</v>
      </c>
      <c r="O107" s="99">
        <f t="shared" si="3"/>
        <v>23760</v>
      </c>
      <c r="P107" s="99">
        <f t="shared" si="4"/>
        <v>23760</v>
      </c>
    </row>
    <row r="108" spans="1:16" ht="48" customHeight="1">
      <c r="A108" s="329" t="s">
        <v>18</v>
      </c>
      <c r="B108" s="330"/>
      <c r="C108" s="204">
        <v>2160</v>
      </c>
      <c r="D108" s="204">
        <v>2160</v>
      </c>
      <c r="E108" s="204">
        <v>2160</v>
      </c>
      <c r="F108" s="204">
        <v>2160</v>
      </c>
      <c r="G108" s="204">
        <v>2160</v>
      </c>
      <c r="H108" s="204">
        <v>2160</v>
      </c>
      <c r="I108" s="204">
        <v>0</v>
      </c>
      <c r="J108" s="204">
        <v>0</v>
      </c>
      <c r="K108" s="204">
        <v>0</v>
      </c>
      <c r="L108" s="204">
        <v>0</v>
      </c>
      <c r="M108" s="204">
        <v>6480</v>
      </c>
      <c r="N108" s="204">
        <v>6480</v>
      </c>
      <c r="O108" s="99">
        <f t="shared" si="3"/>
        <v>12960</v>
      </c>
      <c r="P108" s="99">
        <f t="shared" si="4"/>
        <v>12960</v>
      </c>
    </row>
    <row r="109" spans="1:16" ht="48" customHeight="1">
      <c r="A109" s="329" t="s">
        <v>19</v>
      </c>
      <c r="B109" s="330"/>
      <c r="C109" s="204">
        <v>0</v>
      </c>
      <c r="D109" s="204">
        <v>0</v>
      </c>
      <c r="E109" s="204">
        <v>0</v>
      </c>
      <c r="F109" s="204">
        <v>0</v>
      </c>
      <c r="G109" s="204">
        <v>6480</v>
      </c>
      <c r="H109" s="204">
        <v>6480</v>
      </c>
      <c r="I109" s="204">
        <v>2160</v>
      </c>
      <c r="J109" s="204">
        <v>2160</v>
      </c>
      <c r="K109" s="204">
        <v>4320</v>
      </c>
      <c r="L109" s="204">
        <v>4320</v>
      </c>
      <c r="M109" s="204">
        <v>2160</v>
      </c>
      <c r="N109" s="204">
        <v>2160</v>
      </c>
      <c r="O109" s="99">
        <f t="shared" si="3"/>
        <v>15120</v>
      </c>
      <c r="P109" s="99">
        <f t="shared" si="4"/>
        <v>15120</v>
      </c>
    </row>
    <row r="110" spans="1:16" ht="48" customHeight="1">
      <c r="A110" s="329" t="s">
        <v>20</v>
      </c>
      <c r="B110" s="330"/>
      <c r="C110" s="204">
        <v>0</v>
      </c>
      <c r="D110" s="204">
        <v>0</v>
      </c>
      <c r="E110" s="204">
        <v>2160</v>
      </c>
      <c r="F110" s="204">
        <v>2160</v>
      </c>
      <c r="G110" s="204">
        <v>6480</v>
      </c>
      <c r="H110" s="204">
        <v>6480</v>
      </c>
      <c r="I110" s="204">
        <v>0</v>
      </c>
      <c r="J110" s="204">
        <v>0</v>
      </c>
      <c r="K110" s="204">
        <v>0</v>
      </c>
      <c r="L110" s="204">
        <v>0</v>
      </c>
      <c r="M110" s="204">
        <v>2160</v>
      </c>
      <c r="N110" s="204">
        <v>2160</v>
      </c>
      <c r="O110" s="99">
        <f t="shared" si="3"/>
        <v>10800</v>
      </c>
      <c r="P110" s="99">
        <f t="shared" si="4"/>
        <v>10800</v>
      </c>
    </row>
    <row r="111" spans="1:16" ht="48" customHeight="1">
      <c r="A111" s="329" t="s">
        <v>21</v>
      </c>
      <c r="B111" s="330"/>
      <c r="C111" s="204">
        <v>0</v>
      </c>
      <c r="D111" s="204">
        <v>0</v>
      </c>
      <c r="E111" s="204">
        <v>0</v>
      </c>
      <c r="F111" s="204">
        <v>0</v>
      </c>
      <c r="G111" s="204">
        <v>17280</v>
      </c>
      <c r="H111" s="204">
        <v>17280</v>
      </c>
      <c r="I111" s="204">
        <v>0</v>
      </c>
      <c r="J111" s="204">
        <v>0</v>
      </c>
      <c r="K111" s="204">
        <v>0</v>
      </c>
      <c r="L111" s="204">
        <v>0</v>
      </c>
      <c r="M111" s="204">
        <v>0</v>
      </c>
      <c r="N111" s="204">
        <v>0</v>
      </c>
      <c r="O111" s="99">
        <f t="shared" si="3"/>
        <v>17280</v>
      </c>
      <c r="P111" s="99">
        <f t="shared" si="4"/>
        <v>17280</v>
      </c>
    </row>
    <row r="112" spans="1:16" ht="48" customHeight="1">
      <c r="A112" s="329" t="s">
        <v>22</v>
      </c>
      <c r="B112" s="330"/>
      <c r="C112" s="204">
        <v>0</v>
      </c>
      <c r="D112" s="204">
        <v>0</v>
      </c>
      <c r="E112" s="204">
        <v>10368</v>
      </c>
      <c r="F112" s="204">
        <v>10368</v>
      </c>
      <c r="G112" s="204">
        <v>0</v>
      </c>
      <c r="H112" s="204">
        <v>0</v>
      </c>
      <c r="I112" s="204">
        <v>0</v>
      </c>
      <c r="J112" s="204">
        <v>0</v>
      </c>
      <c r="K112" s="204">
        <v>6480</v>
      </c>
      <c r="L112" s="204">
        <v>6480</v>
      </c>
      <c r="M112" s="204">
        <v>0</v>
      </c>
      <c r="N112" s="204">
        <v>0</v>
      </c>
      <c r="O112" s="99">
        <f t="shared" si="3"/>
        <v>16848</v>
      </c>
      <c r="P112" s="99">
        <f t="shared" si="4"/>
        <v>16848</v>
      </c>
    </row>
    <row r="113" spans="1:16" ht="48" customHeight="1">
      <c r="A113" s="329" t="s">
        <v>23</v>
      </c>
      <c r="B113" s="330"/>
      <c r="C113" s="204">
        <v>0</v>
      </c>
      <c r="D113" s="204">
        <v>0</v>
      </c>
      <c r="E113" s="204">
        <v>4320</v>
      </c>
      <c r="F113" s="204">
        <v>4320</v>
      </c>
      <c r="G113" s="204">
        <v>2160</v>
      </c>
      <c r="H113" s="204">
        <v>2160</v>
      </c>
      <c r="I113" s="204">
        <v>2160</v>
      </c>
      <c r="J113" s="204">
        <v>2160</v>
      </c>
      <c r="K113" s="204">
        <v>0</v>
      </c>
      <c r="L113" s="204">
        <v>0</v>
      </c>
      <c r="M113" s="204">
        <v>0</v>
      </c>
      <c r="N113" s="204">
        <v>0</v>
      </c>
      <c r="O113" s="99">
        <f t="shared" si="3"/>
        <v>8640</v>
      </c>
      <c r="P113" s="99">
        <f t="shared" si="4"/>
        <v>8640</v>
      </c>
    </row>
    <row r="114" spans="1:16" ht="48" customHeight="1">
      <c r="A114" s="329" t="s">
        <v>115</v>
      </c>
      <c r="B114" s="330"/>
      <c r="C114" s="204">
        <v>0</v>
      </c>
      <c r="D114" s="204">
        <v>0</v>
      </c>
      <c r="E114" s="204">
        <v>10368</v>
      </c>
      <c r="F114" s="204">
        <v>10368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99">
        <f t="shared" si="3"/>
        <v>10368</v>
      </c>
      <c r="P114" s="99">
        <f t="shared" si="4"/>
        <v>10368</v>
      </c>
    </row>
    <row r="115" spans="1:16" ht="48" customHeight="1">
      <c r="A115" s="329" t="s">
        <v>24</v>
      </c>
      <c r="B115" s="330"/>
      <c r="C115" s="204">
        <v>2160</v>
      </c>
      <c r="D115" s="204">
        <v>2160</v>
      </c>
      <c r="E115" s="204">
        <v>4320</v>
      </c>
      <c r="F115" s="204">
        <v>4320</v>
      </c>
      <c r="G115" s="204">
        <v>4320</v>
      </c>
      <c r="H115" s="204">
        <v>4320</v>
      </c>
      <c r="I115" s="204">
        <v>2160</v>
      </c>
      <c r="J115" s="204">
        <v>2160</v>
      </c>
      <c r="K115" s="204">
        <v>4320</v>
      </c>
      <c r="L115" s="204">
        <v>4320</v>
      </c>
      <c r="M115" s="204">
        <v>0</v>
      </c>
      <c r="N115" s="204">
        <v>0</v>
      </c>
      <c r="O115" s="99">
        <f t="shared" si="3"/>
        <v>17280</v>
      </c>
      <c r="P115" s="99">
        <f t="shared" si="4"/>
        <v>17280</v>
      </c>
    </row>
    <row r="116" spans="1:16" ht="48" customHeight="1">
      <c r="A116" s="337" t="s">
        <v>25</v>
      </c>
      <c r="B116" s="338"/>
      <c r="C116" s="204">
        <v>0</v>
      </c>
      <c r="D116" s="204">
        <v>0</v>
      </c>
      <c r="E116" s="204">
        <v>0</v>
      </c>
      <c r="F116" s="204">
        <v>0</v>
      </c>
      <c r="G116" s="204">
        <v>2160</v>
      </c>
      <c r="H116" s="204">
        <v>2160</v>
      </c>
      <c r="I116" s="204">
        <v>2160</v>
      </c>
      <c r="J116" s="204">
        <v>2160</v>
      </c>
      <c r="K116" s="204">
        <v>0</v>
      </c>
      <c r="L116" s="204">
        <v>0</v>
      </c>
      <c r="M116" s="204">
        <v>0</v>
      </c>
      <c r="N116" s="204">
        <v>0</v>
      </c>
      <c r="O116" s="99">
        <f t="shared" si="3"/>
        <v>4320</v>
      </c>
      <c r="P116" s="99">
        <f t="shared" si="4"/>
        <v>4320</v>
      </c>
    </row>
    <row r="117" spans="1:16" ht="48" customHeight="1">
      <c r="A117" s="329" t="s">
        <v>26</v>
      </c>
      <c r="B117" s="330"/>
      <c r="C117" s="204">
        <v>0</v>
      </c>
      <c r="D117" s="204">
        <v>0</v>
      </c>
      <c r="E117" s="204">
        <v>0</v>
      </c>
      <c r="F117" s="204">
        <v>0</v>
      </c>
      <c r="G117" s="204">
        <v>15120</v>
      </c>
      <c r="H117" s="204">
        <v>15120</v>
      </c>
      <c r="I117" s="204">
        <v>0</v>
      </c>
      <c r="J117" s="204">
        <v>0</v>
      </c>
      <c r="K117" s="204">
        <v>0</v>
      </c>
      <c r="L117" s="204">
        <v>0</v>
      </c>
      <c r="M117" s="204">
        <v>0</v>
      </c>
      <c r="N117" s="204">
        <v>0</v>
      </c>
      <c r="O117" s="99">
        <f t="shared" si="3"/>
        <v>15120</v>
      </c>
      <c r="P117" s="99">
        <f t="shared" si="4"/>
        <v>15120</v>
      </c>
    </row>
    <row r="118" spans="1:16" ht="48" customHeight="1">
      <c r="A118" s="329" t="s">
        <v>27</v>
      </c>
      <c r="B118" s="330"/>
      <c r="C118" s="204">
        <v>12960</v>
      </c>
      <c r="D118" s="204">
        <v>12960</v>
      </c>
      <c r="E118" s="204">
        <v>0</v>
      </c>
      <c r="F118" s="204">
        <v>0</v>
      </c>
      <c r="G118" s="204">
        <v>0</v>
      </c>
      <c r="H118" s="204">
        <v>0</v>
      </c>
      <c r="I118" s="204">
        <v>8640</v>
      </c>
      <c r="J118" s="204">
        <v>8640</v>
      </c>
      <c r="K118" s="204">
        <v>0</v>
      </c>
      <c r="L118" s="204">
        <v>0</v>
      </c>
      <c r="M118" s="204">
        <v>2160</v>
      </c>
      <c r="N118" s="204">
        <v>2160</v>
      </c>
      <c r="O118" s="99">
        <f t="shared" si="3"/>
        <v>23760</v>
      </c>
      <c r="P118" s="99">
        <f t="shared" si="4"/>
        <v>23760</v>
      </c>
    </row>
    <row r="119" spans="1:16" ht="48" customHeight="1">
      <c r="A119" s="329" t="s">
        <v>111</v>
      </c>
      <c r="B119" s="330"/>
      <c r="C119" s="204">
        <v>2160</v>
      </c>
      <c r="D119" s="204">
        <v>2160</v>
      </c>
      <c r="E119" s="204">
        <v>2160</v>
      </c>
      <c r="F119" s="204">
        <v>2160</v>
      </c>
      <c r="G119" s="204">
        <v>2160</v>
      </c>
      <c r="H119" s="204">
        <v>2160</v>
      </c>
      <c r="I119" s="204">
        <v>6480</v>
      </c>
      <c r="J119" s="204">
        <v>6480</v>
      </c>
      <c r="K119" s="204">
        <v>0</v>
      </c>
      <c r="L119" s="204">
        <v>0</v>
      </c>
      <c r="M119" s="204">
        <v>4320</v>
      </c>
      <c r="N119" s="204">
        <v>4320</v>
      </c>
      <c r="O119" s="99">
        <f t="shared" si="3"/>
        <v>17280</v>
      </c>
      <c r="P119" s="99">
        <f t="shared" si="4"/>
        <v>17280</v>
      </c>
    </row>
    <row r="120" spans="1:16" ht="48" customHeight="1">
      <c r="A120" s="329" t="s">
        <v>28</v>
      </c>
      <c r="B120" s="330"/>
      <c r="C120" s="204">
        <v>5040</v>
      </c>
      <c r="D120" s="204">
        <v>5040</v>
      </c>
      <c r="E120" s="204">
        <v>10368</v>
      </c>
      <c r="F120" s="204">
        <v>10368</v>
      </c>
      <c r="G120" s="204">
        <v>0</v>
      </c>
      <c r="H120" s="204">
        <v>0</v>
      </c>
      <c r="I120" s="204">
        <v>0</v>
      </c>
      <c r="J120" s="204">
        <v>0</v>
      </c>
      <c r="K120" s="204">
        <v>0</v>
      </c>
      <c r="L120" s="204">
        <v>0</v>
      </c>
      <c r="M120" s="204">
        <v>0</v>
      </c>
      <c r="N120" s="204">
        <v>0</v>
      </c>
      <c r="O120" s="99">
        <f t="shared" si="3"/>
        <v>15408</v>
      </c>
      <c r="P120" s="99">
        <f t="shared" si="4"/>
        <v>15408</v>
      </c>
    </row>
    <row r="121" spans="1:16" ht="48" customHeight="1">
      <c r="A121" s="329" t="s">
        <v>94</v>
      </c>
      <c r="B121" s="330"/>
      <c r="C121" s="204">
        <v>0</v>
      </c>
      <c r="D121" s="204">
        <v>0</v>
      </c>
      <c r="E121" s="204">
        <v>0</v>
      </c>
      <c r="F121" s="204">
        <v>0</v>
      </c>
      <c r="G121" s="204">
        <v>4320</v>
      </c>
      <c r="H121" s="204">
        <v>4320</v>
      </c>
      <c r="I121" s="204">
        <v>0</v>
      </c>
      <c r="J121" s="204">
        <v>0</v>
      </c>
      <c r="K121" s="204">
        <v>12960</v>
      </c>
      <c r="L121" s="204">
        <v>12960</v>
      </c>
      <c r="M121" s="204">
        <v>4320</v>
      </c>
      <c r="N121" s="204">
        <v>4320</v>
      </c>
      <c r="O121" s="99">
        <f t="shared" si="3"/>
        <v>21600</v>
      </c>
      <c r="P121" s="99">
        <f t="shared" si="4"/>
        <v>21600</v>
      </c>
    </row>
    <row r="122" spans="1:16" ht="48" customHeight="1">
      <c r="A122" s="335" t="s">
        <v>165</v>
      </c>
      <c r="B122" s="336"/>
      <c r="C122" s="204">
        <v>0</v>
      </c>
      <c r="D122" s="204">
        <v>0</v>
      </c>
      <c r="E122" s="204">
        <v>0</v>
      </c>
      <c r="F122" s="204">
        <v>0</v>
      </c>
      <c r="G122" s="204">
        <v>6480</v>
      </c>
      <c r="H122" s="204">
        <v>6480</v>
      </c>
      <c r="I122" s="204">
        <v>4320</v>
      </c>
      <c r="J122" s="204">
        <v>4320</v>
      </c>
      <c r="K122" s="204">
        <v>0</v>
      </c>
      <c r="L122" s="204">
        <v>0</v>
      </c>
      <c r="M122" s="204">
        <v>4320</v>
      </c>
      <c r="N122" s="204">
        <v>4320</v>
      </c>
      <c r="O122" s="99">
        <f t="shared" si="3"/>
        <v>15120</v>
      </c>
      <c r="P122" s="99">
        <f t="shared" si="4"/>
        <v>15120</v>
      </c>
    </row>
    <row r="123" spans="1:16" ht="48" customHeight="1">
      <c r="A123" s="329" t="s">
        <v>30</v>
      </c>
      <c r="B123" s="330"/>
      <c r="C123" s="204">
        <v>2160</v>
      </c>
      <c r="D123" s="204">
        <v>2160</v>
      </c>
      <c r="E123" s="204">
        <v>0</v>
      </c>
      <c r="F123" s="204">
        <v>0</v>
      </c>
      <c r="G123" s="204">
        <v>6480</v>
      </c>
      <c r="H123" s="204">
        <v>6480</v>
      </c>
      <c r="I123" s="204">
        <v>6480</v>
      </c>
      <c r="J123" s="204">
        <v>6480</v>
      </c>
      <c r="K123" s="204">
        <v>0</v>
      </c>
      <c r="L123" s="204">
        <v>0</v>
      </c>
      <c r="M123" s="204">
        <v>0</v>
      </c>
      <c r="N123" s="204">
        <v>0</v>
      </c>
      <c r="O123" s="99">
        <f t="shared" si="3"/>
        <v>15120</v>
      </c>
      <c r="P123" s="99">
        <f t="shared" si="4"/>
        <v>15120</v>
      </c>
    </row>
    <row r="124" spans="1:16" ht="48" customHeight="1">
      <c r="A124" s="329" t="s">
        <v>31</v>
      </c>
      <c r="B124" s="330"/>
      <c r="C124" s="204">
        <v>0</v>
      </c>
      <c r="D124" s="204">
        <v>0</v>
      </c>
      <c r="E124" s="204">
        <v>0</v>
      </c>
      <c r="F124" s="204">
        <v>0</v>
      </c>
      <c r="G124" s="204">
        <v>4320</v>
      </c>
      <c r="H124" s="204">
        <v>4320</v>
      </c>
      <c r="I124" s="204">
        <v>10800</v>
      </c>
      <c r="J124" s="204">
        <v>10800</v>
      </c>
      <c r="K124" s="204">
        <f>2160+2160</f>
        <v>4320</v>
      </c>
      <c r="L124" s="204">
        <f>2160+2160</f>
        <v>4320</v>
      </c>
      <c r="M124" s="204">
        <v>0</v>
      </c>
      <c r="N124" s="204">
        <v>0</v>
      </c>
      <c r="O124" s="99">
        <f t="shared" si="3"/>
        <v>19440</v>
      </c>
      <c r="P124" s="99">
        <f t="shared" si="4"/>
        <v>19440</v>
      </c>
    </row>
    <row r="125" spans="1:16" ht="48" customHeight="1">
      <c r="A125" s="329" t="s">
        <v>126</v>
      </c>
      <c r="B125" s="330"/>
      <c r="C125" s="204">
        <v>4320</v>
      </c>
      <c r="D125" s="204">
        <v>4320</v>
      </c>
      <c r="E125" s="204">
        <v>5184</v>
      </c>
      <c r="F125" s="204">
        <v>5184</v>
      </c>
      <c r="G125" s="204">
        <v>4320</v>
      </c>
      <c r="H125" s="204">
        <v>4320</v>
      </c>
      <c r="I125" s="204"/>
      <c r="J125" s="204"/>
      <c r="K125" s="204">
        <v>0</v>
      </c>
      <c r="L125" s="204">
        <v>0</v>
      </c>
      <c r="M125" s="204">
        <v>0</v>
      </c>
      <c r="N125" s="204">
        <v>0</v>
      </c>
      <c r="O125" s="99">
        <f t="shared" si="3"/>
        <v>13824</v>
      </c>
      <c r="P125" s="99">
        <f t="shared" si="4"/>
        <v>13824</v>
      </c>
    </row>
    <row r="126" spans="1:16" ht="48" customHeight="1">
      <c r="A126" s="329" t="s">
        <v>32</v>
      </c>
      <c r="B126" s="330"/>
      <c r="C126" s="204">
        <v>0</v>
      </c>
      <c r="D126" s="204">
        <v>0</v>
      </c>
      <c r="E126" s="204">
        <v>0</v>
      </c>
      <c r="F126" s="204">
        <v>0</v>
      </c>
      <c r="G126" s="204">
        <v>12960</v>
      </c>
      <c r="H126" s="204">
        <v>12960</v>
      </c>
      <c r="I126" s="204">
        <v>0</v>
      </c>
      <c r="J126" s="204">
        <v>0</v>
      </c>
      <c r="K126" s="204">
        <v>0</v>
      </c>
      <c r="L126" s="204">
        <v>0</v>
      </c>
      <c r="M126" s="204">
        <v>0</v>
      </c>
      <c r="N126" s="204">
        <v>0</v>
      </c>
      <c r="O126" s="99">
        <f t="shared" si="3"/>
        <v>12960</v>
      </c>
      <c r="P126" s="99">
        <f t="shared" si="4"/>
        <v>12960</v>
      </c>
    </row>
    <row r="127" spans="1:16" ht="48" customHeight="1">
      <c r="A127" s="329" t="s">
        <v>95</v>
      </c>
      <c r="B127" s="330"/>
      <c r="C127" s="204">
        <v>0</v>
      </c>
      <c r="D127" s="204">
        <v>0</v>
      </c>
      <c r="E127" s="204">
        <v>0</v>
      </c>
      <c r="F127" s="204">
        <v>0</v>
      </c>
      <c r="G127" s="204">
        <v>17280</v>
      </c>
      <c r="H127" s="204">
        <v>17280</v>
      </c>
      <c r="I127" s="204">
        <v>0</v>
      </c>
      <c r="J127" s="204">
        <v>0</v>
      </c>
      <c r="K127" s="204">
        <v>6480</v>
      </c>
      <c r="L127" s="204">
        <v>6480</v>
      </c>
      <c r="M127" s="204">
        <v>0</v>
      </c>
      <c r="N127" s="204">
        <v>0</v>
      </c>
      <c r="O127" s="99">
        <f t="shared" si="3"/>
        <v>23760</v>
      </c>
      <c r="P127" s="99">
        <f t="shared" si="4"/>
        <v>23760</v>
      </c>
    </row>
    <row r="128" spans="1:16" ht="48" customHeight="1">
      <c r="A128" s="329" t="s">
        <v>33</v>
      </c>
      <c r="B128" s="330"/>
      <c r="C128" s="204">
        <v>0</v>
      </c>
      <c r="D128" s="204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0</v>
      </c>
      <c r="J128" s="204">
        <v>0</v>
      </c>
      <c r="K128" s="204">
        <v>0</v>
      </c>
      <c r="L128" s="204">
        <v>0</v>
      </c>
      <c r="M128" s="204">
        <v>6480</v>
      </c>
      <c r="N128" s="204">
        <v>6480</v>
      </c>
      <c r="O128" s="99">
        <f t="shared" si="3"/>
        <v>6480</v>
      </c>
      <c r="P128" s="99">
        <f t="shared" si="4"/>
        <v>6480</v>
      </c>
    </row>
    <row r="129" spans="1:16" ht="48" customHeight="1">
      <c r="A129" s="337" t="s">
        <v>34</v>
      </c>
      <c r="B129" s="338"/>
      <c r="C129" s="204">
        <v>0</v>
      </c>
      <c r="D129" s="204">
        <v>0</v>
      </c>
      <c r="E129" s="204">
        <v>0</v>
      </c>
      <c r="F129" s="204">
        <v>0</v>
      </c>
      <c r="G129" s="204">
        <v>0</v>
      </c>
      <c r="H129" s="204">
        <v>0</v>
      </c>
      <c r="I129" s="204">
        <v>8064</v>
      </c>
      <c r="J129" s="204">
        <v>8064</v>
      </c>
      <c r="K129" s="204">
        <v>0</v>
      </c>
      <c r="L129" s="204">
        <v>0</v>
      </c>
      <c r="M129" s="204">
        <v>2736</v>
      </c>
      <c r="N129" s="204">
        <v>2736</v>
      </c>
      <c r="O129" s="99">
        <f t="shared" si="3"/>
        <v>10800</v>
      </c>
      <c r="P129" s="99">
        <f t="shared" si="4"/>
        <v>10800</v>
      </c>
    </row>
    <row r="130" spans="1:16" ht="48" customHeight="1">
      <c r="A130" s="335" t="s">
        <v>166</v>
      </c>
      <c r="B130" s="336"/>
      <c r="C130" s="204">
        <v>0</v>
      </c>
      <c r="D130" s="204">
        <v>0</v>
      </c>
      <c r="E130" s="204">
        <v>0</v>
      </c>
      <c r="F130" s="204">
        <v>0</v>
      </c>
      <c r="G130" s="204">
        <v>15120</v>
      </c>
      <c r="H130" s="204">
        <v>15120</v>
      </c>
      <c r="I130" s="204">
        <v>0</v>
      </c>
      <c r="J130" s="204">
        <v>0</v>
      </c>
      <c r="K130" s="204">
        <v>2160</v>
      </c>
      <c r="L130" s="204">
        <v>2160</v>
      </c>
      <c r="M130" s="204">
        <v>0</v>
      </c>
      <c r="N130" s="204">
        <v>0</v>
      </c>
      <c r="O130" s="99">
        <f t="shared" si="3"/>
        <v>17280</v>
      </c>
      <c r="P130" s="99">
        <f t="shared" si="4"/>
        <v>17280</v>
      </c>
    </row>
    <row r="131" spans="1:16" ht="48" customHeight="1">
      <c r="A131" s="329" t="s">
        <v>131</v>
      </c>
      <c r="B131" s="330"/>
      <c r="C131" s="204">
        <v>6480</v>
      </c>
      <c r="D131" s="204">
        <v>6480</v>
      </c>
      <c r="E131" s="204">
        <v>0</v>
      </c>
      <c r="F131" s="204">
        <v>0</v>
      </c>
      <c r="G131" s="204">
        <v>0</v>
      </c>
      <c r="H131" s="204">
        <v>0</v>
      </c>
      <c r="I131" s="204">
        <v>2160</v>
      </c>
      <c r="J131" s="204">
        <v>2160</v>
      </c>
      <c r="K131" s="204">
        <v>4320</v>
      </c>
      <c r="L131" s="204">
        <v>4320</v>
      </c>
      <c r="M131" s="204">
        <v>4320</v>
      </c>
      <c r="N131" s="204">
        <v>4320</v>
      </c>
      <c r="O131" s="99">
        <f t="shared" si="3"/>
        <v>17280</v>
      </c>
      <c r="P131" s="99">
        <f t="shared" si="4"/>
        <v>17280</v>
      </c>
    </row>
    <row r="132" spans="1:16" ht="48" customHeight="1">
      <c r="A132" s="329" t="s">
        <v>36</v>
      </c>
      <c r="B132" s="330"/>
      <c r="C132" s="204">
        <v>0</v>
      </c>
      <c r="D132" s="204">
        <v>0</v>
      </c>
      <c r="E132" s="204">
        <v>0</v>
      </c>
      <c r="F132" s="204">
        <v>0</v>
      </c>
      <c r="G132" s="204">
        <v>4320</v>
      </c>
      <c r="H132" s="204">
        <v>4320</v>
      </c>
      <c r="I132" s="204">
        <v>6480</v>
      </c>
      <c r="J132" s="204">
        <v>6480</v>
      </c>
      <c r="K132" s="204">
        <v>10800</v>
      </c>
      <c r="L132" s="204">
        <v>10800</v>
      </c>
      <c r="M132" s="204">
        <v>0</v>
      </c>
      <c r="N132" s="204">
        <v>0</v>
      </c>
      <c r="O132" s="99">
        <f t="shared" si="3"/>
        <v>21600</v>
      </c>
      <c r="P132" s="99">
        <f t="shared" si="4"/>
        <v>21600</v>
      </c>
    </row>
    <row r="133" spans="1:16" ht="48" customHeight="1">
      <c r="A133" s="337" t="s">
        <v>37</v>
      </c>
      <c r="B133" s="338"/>
      <c r="C133" s="204">
        <v>0</v>
      </c>
      <c r="D133" s="204">
        <v>0</v>
      </c>
      <c r="E133" s="204">
        <v>0</v>
      </c>
      <c r="F133" s="204">
        <v>0</v>
      </c>
      <c r="G133" s="204">
        <v>6480</v>
      </c>
      <c r="H133" s="204">
        <v>6480</v>
      </c>
      <c r="I133" s="204">
        <v>8640</v>
      </c>
      <c r="J133" s="204">
        <v>8640</v>
      </c>
      <c r="K133" s="204">
        <v>0</v>
      </c>
      <c r="L133" s="204">
        <v>0</v>
      </c>
      <c r="M133" s="204">
        <v>0</v>
      </c>
      <c r="N133" s="204">
        <v>0</v>
      </c>
      <c r="O133" s="99">
        <f t="shared" si="3"/>
        <v>15120</v>
      </c>
      <c r="P133" s="99">
        <f t="shared" si="4"/>
        <v>15120</v>
      </c>
    </row>
    <row r="134" spans="1:16" ht="48" customHeight="1">
      <c r="A134" s="337" t="s">
        <v>38</v>
      </c>
      <c r="B134" s="338"/>
      <c r="C134" s="204">
        <v>0</v>
      </c>
      <c r="D134" s="204">
        <v>0</v>
      </c>
      <c r="E134" s="204">
        <v>0</v>
      </c>
      <c r="F134" s="204">
        <v>0</v>
      </c>
      <c r="G134" s="204">
        <v>0</v>
      </c>
      <c r="H134" s="204">
        <v>0</v>
      </c>
      <c r="I134" s="204">
        <v>0</v>
      </c>
      <c r="J134" s="204">
        <v>0</v>
      </c>
      <c r="K134" s="204">
        <v>0</v>
      </c>
      <c r="L134" s="204">
        <v>0</v>
      </c>
      <c r="M134" s="204">
        <v>8640</v>
      </c>
      <c r="N134" s="204">
        <v>8640</v>
      </c>
      <c r="O134" s="99">
        <f t="shared" si="3"/>
        <v>8640</v>
      </c>
      <c r="P134" s="99">
        <f t="shared" si="4"/>
        <v>8640</v>
      </c>
    </row>
    <row r="135" spans="1:16" ht="48" customHeight="1">
      <c r="A135" s="329" t="s">
        <v>39</v>
      </c>
      <c r="B135" s="330"/>
      <c r="C135" s="204">
        <v>0</v>
      </c>
      <c r="D135" s="204">
        <v>0</v>
      </c>
      <c r="E135" s="204">
        <v>0</v>
      </c>
      <c r="F135" s="204">
        <v>0</v>
      </c>
      <c r="G135" s="204">
        <v>0</v>
      </c>
      <c r="H135" s="204">
        <v>0</v>
      </c>
      <c r="I135" s="204">
        <v>6480</v>
      </c>
      <c r="J135" s="204">
        <v>6480</v>
      </c>
      <c r="K135" s="204">
        <v>0</v>
      </c>
      <c r="L135" s="204">
        <v>0</v>
      </c>
      <c r="M135" s="204">
        <v>0</v>
      </c>
      <c r="N135" s="204">
        <v>0</v>
      </c>
      <c r="O135" s="99">
        <f t="shared" si="3"/>
        <v>6480</v>
      </c>
      <c r="P135" s="99">
        <f t="shared" si="4"/>
        <v>6480</v>
      </c>
    </row>
    <row r="136" spans="1:16" ht="48" customHeight="1">
      <c r="A136" s="329" t="s">
        <v>40</v>
      </c>
      <c r="B136" s="330"/>
      <c r="C136" s="204">
        <v>0</v>
      </c>
      <c r="D136" s="204">
        <v>0</v>
      </c>
      <c r="E136" s="204">
        <v>0</v>
      </c>
      <c r="F136" s="204">
        <v>0</v>
      </c>
      <c r="G136" s="204">
        <v>8640</v>
      </c>
      <c r="H136" s="204">
        <v>8640</v>
      </c>
      <c r="I136" s="204">
        <v>6480</v>
      </c>
      <c r="J136" s="204">
        <v>6480</v>
      </c>
      <c r="K136" s="204">
        <v>2160</v>
      </c>
      <c r="L136" s="204">
        <v>2160</v>
      </c>
      <c r="M136" s="204">
        <v>0</v>
      </c>
      <c r="N136" s="204">
        <v>0</v>
      </c>
      <c r="O136" s="99">
        <f t="shared" si="3"/>
        <v>17280</v>
      </c>
      <c r="P136" s="99">
        <f t="shared" si="4"/>
        <v>17280</v>
      </c>
    </row>
    <row r="137" spans="1:16" ht="48" customHeight="1">
      <c r="A137" s="329" t="s">
        <v>41</v>
      </c>
      <c r="B137" s="330"/>
      <c r="C137" s="204">
        <v>0</v>
      </c>
      <c r="D137" s="204">
        <v>0</v>
      </c>
      <c r="E137" s="204">
        <v>0</v>
      </c>
      <c r="F137" s="204">
        <v>0</v>
      </c>
      <c r="G137" s="204">
        <v>4320</v>
      </c>
      <c r="H137" s="204">
        <v>4320</v>
      </c>
      <c r="I137" s="204">
        <v>4320</v>
      </c>
      <c r="J137" s="204">
        <v>4320</v>
      </c>
      <c r="K137" s="204">
        <v>2160</v>
      </c>
      <c r="L137" s="204">
        <v>2160</v>
      </c>
      <c r="M137" s="204">
        <v>0</v>
      </c>
      <c r="N137" s="204">
        <v>0</v>
      </c>
      <c r="O137" s="99">
        <f t="shared" si="3"/>
        <v>10800</v>
      </c>
      <c r="P137" s="99">
        <f t="shared" si="4"/>
        <v>10800</v>
      </c>
    </row>
    <row r="138" spans="1:16" ht="48" customHeight="1">
      <c r="A138" s="329" t="s">
        <v>42</v>
      </c>
      <c r="B138" s="330"/>
      <c r="C138" s="204">
        <v>0</v>
      </c>
      <c r="D138" s="204">
        <v>0</v>
      </c>
      <c r="E138" s="204">
        <v>0</v>
      </c>
      <c r="F138" s="204">
        <v>0</v>
      </c>
      <c r="G138" s="204">
        <v>12960</v>
      </c>
      <c r="H138" s="204">
        <v>12960</v>
      </c>
      <c r="I138" s="204">
        <v>0</v>
      </c>
      <c r="J138" s="204">
        <v>0</v>
      </c>
      <c r="K138" s="204">
        <v>0</v>
      </c>
      <c r="L138" s="204">
        <v>0</v>
      </c>
      <c r="M138" s="204">
        <v>0</v>
      </c>
      <c r="N138" s="204">
        <v>0</v>
      </c>
      <c r="O138" s="99">
        <f t="shared" si="3"/>
        <v>12960</v>
      </c>
      <c r="P138" s="99">
        <f t="shared" si="4"/>
        <v>12960</v>
      </c>
    </row>
    <row r="139" spans="1:16" ht="48" customHeight="1">
      <c r="A139" s="329" t="s">
        <v>43</v>
      </c>
      <c r="B139" s="330"/>
      <c r="C139" s="204">
        <v>8640</v>
      </c>
      <c r="D139" s="204">
        <v>8640</v>
      </c>
      <c r="E139" s="204">
        <v>5184</v>
      </c>
      <c r="F139" s="204">
        <v>5184</v>
      </c>
      <c r="G139" s="204">
        <v>0</v>
      </c>
      <c r="H139" s="204">
        <v>0</v>
      </c>
      <c r="I139" s="204">
        <v>0</v>
      </c>
      <c r="J139" s="204">
        <v>0</v>
      </c>
      <c r="K139" s="204">
        <v>0</v>
      </c>
      <c r="L139" s="204">
        <v>0</v>
      </c>
      <c r="M139" s="204">
        <v>0</v>
      </c>
      <c r="N139" s="204">
        <v>0</v>
      </c>
      <c r="O139" s="99">
        <f t="shared" si="3"/>
        <v>13824</v>
      </c>
      <c r="P139" s="99">
        <f t="shared" si="4"/>
        <v>13824</v>
      </c>
    </row>
    <row r="140" spans="1:16" ht="48" customHeight="1">
      <c r="A140" s="329" t="s">
        <v>44</v>
      </c>
      <c r="B140" s="330"/>
      <c r="C140" s="204">
        <v>0</v>
      </c>
      <c r="D140" s="204">
        <v>0</v>
      </c>
      <c r="E140" s="204">
        <v>5184</v>
      </c>
      <c r="F140" s="204">
        <v>5184</v>
      </c>
      <c r="G140" s="204">
        <v>2304</v>
      </c>
      <c r="H140" s="204">
        <v>2304</v>
      </c>
      <c r="I140" s="204">
        <v>0</v>
      </c>
      <c r="J140" s="204">
        <v>0</v>
      </c>
      <c r="K140" s="204">
        <v>0</v>
      </c>
      <c r="L140" s="204">
        <v>0</v>
      </c>
      <c r="M140" s="204">
        <v>4608</v>
      </c>
      <c r="N140" s="204">
        <v>4608</v>
      </c>
      <c r="O140" s="99">
        <f t="shared" si="3"/>
        <v>12096</v>
      </c>
      <c r="P140" s="99">
        <f t="shared" si="4"/>
        <v>12096</v>
      </c>
    </row>
    <row r="141" spans="1:16" ht="48" customHeight="1">
      <c r="A141" s="329" t="s">
        <v>45</v>
      </c>
      <c r="B141" s="330"/>
      <c r="C141" s="204">
        <v>0</v>
      </c>
      <c r="D141" s="204">
        <v>0</v>
      </c>
      <c r="E141" s="204">
        <v>0</v>
      </c>
      <c r="F141" s="204">
        <v>0</v>
      </c>
      <c r="G141" s="204">
        <v>1440</v>
      </c>
      <c r="H141" s="204">
        <v>1440</v>
      </c>
      <c r="I141" s="204">
        <v>0</v>
      </c>
      <c r="J141" s="204">
        <v>0</v>
      </c>
      <c r="K141" s="204">
        <v>10800</v>
      </c>
      <c r="L141" s="204">
        <v>10800</v>
      </c>
      <c r="M141" s="204">
        <v>0</v>
      </c>
      <c r="N141" s="204">
        <v>0</v>
      </c>
      <c r="O141" s="99">
        <f>C141+E141+G141+K141</f>
        <v>12240</v>
      </c>
      <c r="P141" s="99">
        <f>D141+F141+H141+J141+L141+N141</f>
        <v>12240</v>
      </c>
    </row>
    <row r="142" spans="1:16" ht="48" customHeight="1">
      <c r="A142" s="329" t="s">
        <v>46</v>
      </c>
      <c r="B142" s="330"/>
      <c r="C142" s="204">
        <v>0</v>
      </c>
      <c r="D142" s="204">
        <v>0</v>
      </c>
      <c r="E142" s="204">
        <v>0</v>
      </c>
      <c r="F142" s="204">
        <v>0</v>
      </c>
      <c r="G142" s="204">
        <v>0</v>
      </c>
      <c r="H142" s="204">
        <v>0</v>
      </c>
      <c r="I142" s="204">
        <v>8640</v>
      </c>
      <c r="J142" s="204">
        <v>8640</v>
      </c>
      <c r="K142" s="204">
        <v>0</v>
      </c>
      <c r="L142" s="204">
        <v>0</v>
      </c>
      <c r="M142" s="204">
        <v>6480</v>
      </c>
      <c r="N142" s="204">
        <v>6480</v>
      </c>
      <c r="O142" s="99">
        <f aca="true" t="shared" si="5" ref="O142:O172">C142+E142+G142+I142+K142+M142</f>
        <v>15120</v>
      </c>
      <c r="P142" s="99">
        <f aca="true" t="shared" si="6" ref="P142:P172">D142+F142+H142+J142+L142+N142</f>
        <v>15120</v>
      </c>
    </row>
    <row r="143" spans="1:16" ht="48" customHeight="1">
      <c r="A143" s="329" t="s">
        <v>47</v>
      </c>
      <c r="B143" s="330"/>
      <c r="C143" s="204">
        <v>0</v>
      </c>
      <c r="D143" s="204">
        <v>0</v>
      </c>
      <c r="E143" s="204">
        <v>0</v>
      </c>
      <c r="F143" s="204">
        <v>0</v>
      </c>
      <c r="G143" s="204">
        <v>0</v>
      </c>
      <c r="H143" s="204">
        <v>0</v>
      </c>
      <c r="I143" s="204">
        <v>8640</v>
      </c>
      <c r="J143" s="204">
        <v>8640</v>
      </c>
      <c r="K143" s="204">
        <v>12960</v>
      </c>
      <c r="L143" s="204">
        <v>12960</v>
      </c>
      <c r="M143" s="204">
        <v>0</v>
      </c>
      <c r="N143" s="204">
        <v>0</v>
      </c>
      <c r="O143" s="99">
        <f t="shared" si="5"/>
        <v>21600</v>
      </c>
      <c r="P143" s="99">
        <f t="shared" si="6"/>
        <v>21600</v>
      </c>
    </row>
    <row r="144" spans="1:16" ht="48" customHeight="1">
      <c r="A144" s="329" t="s">
        <v>48</v>
      </c>
      <c r="B144" s="330"/>
      <c r="C144" s="204">
        <v>0</v>
      </c>
      <c r="D144" s="204">
        <v>0</v>
      </c>
      <c r="E144" s="204">
        <v>0</v>
      </c>
      <c r="F144" s="204">
        <v>0</v>
      </c>
      <c r="G144" s="204">
        <v>8640</v>
      </c>
      <c r="H144" s="204">
        <v>8640</v>
      </c>
      <c r="I144" s="204">
        <v>4320</v>
      </c>
      <c r="J144" s="204">
        <v>4320</v>
      </c>
      <c r="K144" s="204">
        <v>4320</v>
      </c>
      <c r="L144" s="204">
        <v>4320</v>
      </c>
      <c r="M144" s="204">
        <v>0</v>
      </c>
      <c r="N144" s="204">
        <v>0</v>
      </c>
      <c r="O144" s="99">
        <f t="shared" si="5"/>
        <v>17280</v>
      </c>
      <c r="P144" s="99">
        <f t="shared" si="6"/>
        <v>17280</v>
      </c>
    </row>
    <row r="145" spans="1:16" ht="48" customHeight="1">
      <c r="A145" s="335" t="s">
        <v>130</v>
      </c>
      <c r="B145" s="336"/>
      <c r="C145" s="204">
        <v>12960</v>
      </c>
      <c r="D145" s="204">
        <v>12960</v>
      </c>
      <c r="E145" s="204">
        <v>10800</v>
      </c>
      <c r="F145" s="204">
        <v>10800</v>
      </c>
      <c r="G145" s="204">
        <v>0</v>
      </c>
      <c r="H145" s="204">
        <v>0</v>
      </c>
      <c r="I145" s="204">
        <v>2160</v>
      </c>
      <c r="J145" s="204">
        <v>2160</v>
      </c>
      <c r="K145" s="204">
        <v>2160</v>
      </c>
      <c r="L145" s="204">
        <v>2160</v>
      </c>
      <c r="M145" s="204">
        <v>0</v>
      </c>
      <c r="N145" s="204">
        <v>0</v>
      </c>
      <c r="O145" s="99">
        <f t="shared" si="5"/>
        <v>28080</v>
      </c>
      <c r="P145" s="99">
        <f t="shared" si="6"/>
        <v>28080</v>
      </c>
    </row>
    <row r="146" spans="1:16" ht="48" customHeight="1">
      <c r="A146" s="329" t="s">
        <v>49</v>
      </c>
      <c r="B146" s="330"/>
      <c r="C146" s="204">
        <v>0</v>
      </c>
      <c r="D146" s="204">
        <v>0</v>
      </c>
      <c r="E146" s="204">
        <v>0</v>
      </c>
      <c r="F146" s="204">
        <v>0</v>
      </c>
      <c r="G146" s="204">
        <v>15120</v>
      </c>
      <c r="H146" s="204">
        <v>15120</v>
      </c>
      <c r="I146" s="204">
        <v>0</v>
      </c>
      <c r="J146" s="204">
        <v>0</v>
      </c>
      <c r="K146" s="204">
        <v>0</v>
      </c>
      <c r="L146" s="204">
        <v>0</v>
      </c>
      <c r="M146" s="204">
        <v>0</v>
      </c>
      <c r="N146" s="204">
        <v>0</v>
      </c>
      <c r="O146" s="99">
        <f t="shared" si="5"/>
        <v>15120</v>
      </c>
      <c r="P146" s="99">
        <f t="shared" si="6"/>
        <v>15120</v>
      </c>
    </row>
    <row r="147" spans="1:16" ht="48" customHeight="1">
      <c r="A147" s="337" t="s">
        <v>50</v>
      </c>
      <c r="B147" s="338"/>
      <c r="C147" s="204">
        <v>0</v>
      </c>
      <c r="D147" s="204">
        <v>0</v>
      </c>
      <c r="E147" s="204">
        <v>20736</v>
      </c>
      <c r="F147" s="204">
        <v>20736</v>
      </c>
      <c r="G147" s="204">
        <v>0</v>
      </c>
      <c r="H147" s="204">
        <v>0</v>
      </c>
      <c r="I147" s="204">
        <v>0</v>
      </c>
      <c r="J147" s="204">
        <v>0</v>
      </c>
      <c r="K147" s="204">
        <v>0</v>
      </c>
      <c r="L147" s="204">
        <v>0</v>
      </c>
      <c r="M147" s="204">
        <v>0</v>
      </c>
      <c r="N147" s="204">
        <v>0</v>
      </c>
      <c r="O147" s="99">
        <f t="shared" si="5"/>
        <v>20736</v>
      </c>
      <c r="P147" s="99">
        <f t="shared" si="6"/>
        <v>20736</v>
      </c>
    </row>
    <row r="148" spans="1:16" ht="48" customHeight="1">
      <c r="A148" s="329" t="s">
        <v>51</v>
      </c>
      <c r="B148" s="330"/>
      <c r="C148" s="204">
        <v>4320</v>
      </c>
      <c r="D148" s="204">
        <v>4320</v>
      </c>
      <c r="E148" s="204">
        <v>0</v>
      </c>
      <c r="F148" s="204">
        <v>0</v>
      </c>
      <c r="G148" s="204">
        <v>8640</v>
      </c>
      <c r="H148" s="204">
        <v>8640</v>
      </c>
      <c r="I148" s="204">
        <v>0</v>
      </c>
      <c r="J148" s="204">
        <v>0</v>
      </c>
      <c r="K148" s="204">
        <v>0</v>
      </c>
      <c r="L148" s="204">
        <v>0</v>
      </c>
      <c r="M148" s="204">
        <v>0</v>
      </c>
      <c r="N148" s="204">
        <v>0</v>
      </c>
      <c r="O148" s="99">
        <f t="shared" si="5"/>
        <v>12960</v>
      </c>
      <c r="P148" s="99">
        <f t="shared" si="6"/>
        <v>12960</v>
      </c>
    </row>
    <row r="149" spans="1:16" ht="48" customHeight="1">
      <c r="A149" s="335" t="s">
        <v>168</v>
      </c>
      <c r="B149" s="336"/>
      <c r="C149" s="204">
        <v>0</v>
      </c>
      <c r="D149" s="204">
        <v>0</v>
      </c>
      <c r="E149" s="204">
        <v>0</v>
      </c>
      <c r="F149" s="204">
        <v>0</v>
      </c>
      <c r="G149" s="204">
        <v>0</v>
      </c>
      <c r="H149" s="204">
        <v>0</v>
      </c>
      <c r="I149" s="204">
        <v>23760</v>
      </c>
      <c r="J149" s="204">
        <v>23760</v>
      </c>
      <c r="K149" s="204">
        <v>0</v>
      </c>
      <c r="L149" s="204">
        <v>0</v>
      </c>
      <c r="M149" s="204">
        <v>0</v>
      </c>
      <c r="N149" s="204">
        <v>0</v>
      </c>
      <c r="O149" s="99">
        <f t="shared" si="5"/>
        <v>23760</v>
      </c>
      <c r="P149" s="99">
        <f t="shared" si="6"/>
        <v>23760</v>
      </c>
    </row>
    <row r="150" spans="1:16" ht="48" customHeight="1">
      <c r="A150" s="335" t="s">
        <v>167</v>
      </c>
      <c r="B150" s="336"/>
      <c r="C150" s="204">
        <v>2160</v>
      </c>
      <c r="D150" s="204">
        <v>2160</v>
      </c>
      <c r="E150" s="204">
        <v>8928</v>
      </c>
      <c r="F150" s="204">
        <v>8928</v>
      </c>
      <c r="G150" s="204">
        <v>1872</v>
      </c>
      <c r="H150" s="204">
        <v>1872</v>
      </c>
      <c r="I150" s="204">
        <v>0</v>
      </c>
      <c r="J150" s="204">
        <v>0</v>
      </c>
      <c r="K150" s="204">
        <v>0</v>
      </c>
      <c r="L150" s="204">
        <v>0</v>
      </c>
      <c r="M150" s="204">
        <v>2160</v>
      </c>
      <c r="N150" s="204">
        <v>2160</v>
      </c>
      <c r="O150" s="99">
        <f t="shared" si="5"/>
        <v>15120</v>
      </c>
      <c r="P150" s="99">
        <f t="shared" si="6"/>
        <v>15120</v>
      </c>
    </row>
    <row r="151" spans="1:16" ht="48" customHeight="1">
      <c r="A151" s="335" t="s">
        <v>200</v>
      </c>
      <c r="B151" s="336"/>
      <c r="C151" s="204">
        <v>0</v>
      </c>
      <c r="D151" s="204">
        <v>0</v>
      </c>
      <c r="E151" s="204">
        <v>0</v>
      </c>
      <c r="F151" s="204">
        <v>0</v>
      </c>
      <c r="G151" s="204">
        <v>12960</v>
      </c>
      <c r="H151" s="204">
        <v>12960</v>
      </c>
      <c r="I151" s="204">
        <v>10800</v>
      </c>
      <c r="J151" s="204">
        <v>10800</v>
      </c>
      <c r="K151" s="204">
        <v>0</v>
      </c>
      <c r="L151" s="204">
        <v>0</v>
      </c>
      <c r="M151" s="204">
        <v>0</v>
      </c>
      <c r="N151" s="204">
        <v>0</v>
      </c>
      <c r="O151" s="99">
        <f t="shared" si="5"/>
        <v>23760</v>
      </c>
      <c r="P151" s="99">
        <f t="shared" si="6"/>
        <v>23760</v>
      </c>
    </row>
    <row r="152" spans="1:16" ht="48" customHeight="1">
      <c r="A152" s="329" t="s">
        <v>55</v>
      </c>
      <c r="B152" s="330"/>
      <c r="C152" s="204">
        <v>0</v>
      </c>
      <c r="D152" s="204">
        <v>0</v>
      </c>
      <c r="E152" s="204">
        <v>0</v>
      </c>
      <c r="F152" s="204">
        <v>0</v>
      </c>
      <c r="G152" s="204">
        <v>3456</v>
      </c>
      <c r="H152" s="204">
        <v>3456</v>
      </c>
      <c r="I152" s="204">
        <v>2160</v>
      </c>
      <c r="J152" s="204">
        <v>2160</v>
      </c>
      <c r="K152" s="204">
        <v>14544</v>
      </c>
      <c r="L152" s="204">
        <v>14544</v>
      </c>
      <c r="M152" s="204">
        <v>0</v>
      </c>
      <c r="N152" s="204">
        <v>0</v>
      </c>
      <c r="O152" s="99">
        <f t="shared" si="5"/>
        <v>20160</v>
      </c>
      <c r="P152" s="99">
        <f t="shared" si="6"/>
        <v>20160</v>
      </c>
    </row>
    <row r="153" spans="1:16" ht="48" customHeight="1">
      <c r="A153" s="329" t="s">
        <v>56</v>
      </c>
      <c r="B153" s="330"/>
      <c r="C153" s="204">
        <v>0</v>
      </c>
      <c r="D153" s="204">
        <v>0</v>
      </c>
      <c r="E153" s="204">
        <v>0</v>
      </c>
      <c r="F153" s="204">
        <v>0</v>
      </c>
      <c r="G153" s="204">
        <v>4320</v>
      </c>
      <c r="H153" s="204">
        <v>4320</v>
      </c>
      <c r="I153" s="204">
        <v>4320</v>
      </c>
      <c r="J153" s="204">
        <v>4320</v>
      </c>
      <c r="K153" s="204">
        <v>0</v>
      </c>
      <c r="L153" s="204">
        <v>0</v>
      </c>
      <c r="M153" s="204">
        <v>12960</v>
      </c>
      <c r="N153" s="204">
        <v>12960</v>
      </c>
      <c r="O153" s="99">
        <f t="shared" si="5"/>
        <v>21600</v>
      </c>
      <c r="P153" s="99">
        <f t="shared" si="6"/>
        <v>21600</v>
      </c>
    </row>
    <row r="154" spans="1:16" ht="48" customHeight="1">
      <c r="A154" s="329" t="s">
        <v>57</v>
      </c>
      <c r="B154" s="330"/>
      <c r="C154" s="204">
        <v>0</v>
      </c>
      <c r="D154" s="204">
        <v>0</v>
      </c>
      <c r="E154" s="204">
        <v>0</v>
      </c>
      <c r="F154" s="204">
        <v>0</v>
      </c>
      <c r="G154" s="204">
        <v>4320</v>
      </c>
      <c r="H154" s="204">
        <v>4320</v>
      </c>
      <c r="I154" s="204">
        <v>8640</v>
      </c>
      <c r="J154" s="204">
        <v>8640</v>
      </c>
      <c r="K154" s="204">
        <v>6480</v>
      </c>
      <c r="L154" s="204">
        <v>6480</v>
      </c>
      <c r="M154" s="204">
        <v>0</v>
      </c>
      <c r="N154" s="204">
        <v>0</v>
      </c>
      <c r="O154" s="99">
        <f t="shared" si="5"/>
        <v>19440</v>
      </c>
      <c r="P154" s="99">
        <f t="shared" si="6"/>
        <v>19440</v>
      </c>
    </row>
    <row r="155" spans="1:16" ht="48" customHeight="1">
      <c r="A155" s="329" t="s">
        <v>58</v>
      </c>
      <c r="B155" s="330"/>
      <c r="C155" s="204">
        <v>2160</v>
      </c>
      <c r="D155" s="204">
        <v>2160</v>
      </c>
      <c r="E155" s="204">
        <v>4320</v>
      </c>
      <c r="F155" s="204">
        <v>4320</v>
      </c>
      <c r="G155" s="204">
        <v>0</v>
      </c>
      <c r="H155" s="204">
        <v>0</v>
      </c>
      <c r="I155" s="204">
        <v>8640</v>
      </c>
      <c r="J155" s="204">
        <v>8640</v>
      </c>
      <c r="K155" s="204">
        <v>4320</v>
      </c>
      <c r="L155" s="204">
        <v>4320</v>
      </c>
      <c r="M155" s="204">
        <v>0</v>
      </c>
      <c r="N155" s="204">
        <v>0</v>
      </c>
      <c r="O155" s="99">
        <f t="shared" si="5"/>
        <v>19440</v>
      </c>
      <c r="P155" s="99">
        <f t="shared" si="6"/>
        <v>19440</v>
      </c>
    </row>
    <row r="156" spans="1:16" ht="48" customHeight="1">
      <c r="A156" s="329" t="s">
        <v>59</v>
      </c>
      <c r="B156" s="330"/>
      <c r="C156" s="204">
        <v>0</v>
      </c>
      <c r="D156" s="204">
        <v>0</v>
      </c>
      <c r="E156" s="204">
        <v>0</v>
      </c>
      <c r="F156" s="204">
        <v>0</v>
      </c>
      <c r="G156" s="204">
        <v>0</v>
      </c>
      <c r="H156" s="204">
        <v>0</v>
      </c>
      <c r="I156" s="204">
        <v>4320</v>
      </c>
      <c r="J156" s="204">
        <v>4320</v>
      </c>
      <c r="K156" s="204">
        <v>0</v>
      </c>
      <c r="L156" s="204">
        <v>0</v>
      </c>
      <c r="M156" s="204">
        <v>6480</v>
      </c>
      <c r="N156" s="204">
        <v>6480</v>
      </c>
      <c r="O156" s="99">
        <f t="shared" si="5"/>
        <v>10800</v>
      </c>
      <c r="P156" s="99">
        <f t="shared" si="6"/>
        <v>10800</v>
      </c>
    </row>
    <row r="157" spans="1:16" ht="48" customHeight="1">
      <c r="A157" s="329" t="s">
        <v>60</v>
      </c>
      <c r="B157" s="330"/>
      <c r="C157" s="204">
        <v>0</v>
      </c>
      <c r="D157" s="204">
        <v>0</v>
      </c>
      <c r="E157" s="204">
        <v>8640</v>
      </c>
      <c r="F157" s="204">
        <v>8640</v>
      </c>
      <c r="G157" s="204">
        <v>17280</v>
      </c>
      <c r="H157" s="204">
        <v>17280</v>
      </c>
      <c r="I157" s="204">
        <v>4320</v>
      </c>
      <c r="J157" s="204">
        <v>4320</v>
      </c>
      <c r="K157" s="204">
        <v>2160</v>
      </c>
      <c r="L157" s="204">
        <v>2160</v>
      </c>
      <c r="M157" s="204">
        <v>0</v>
      </c>
      <c r="N157" s="204">
        <v>0</v>
      </c>
      <c r="O157" s="99">
        <f t="shared" si="5"/>
        <v>32400</v>
      </c>
      <c r="P157" s="99">
        <f t="shared" si="6"/>
        <v>32400</v>
      </c>
    </row>
    <row r="158" spans="1:16" ht="48" customHeight="1">
      <c r="A158" s="329" t="s">
        <v>61</v>
      </c>
      <c r="B158" s="330"/>
      <c r="C158" s="204">
        <v>4320</v>
      </c>
      <c r="D158" s="204">
        <v>4320</v>
      </c>
      <c r="E158" s="204">
        <v>0</v>
      </c>
      <c r="F158" s="204">
        <v>0</v>
      </c>
      <c r="G158" s="204">
        <v>4320</v>
      </c>
      <c r="H158" s="204">
        <v>4320</v>
      </c>
      <c r="I158" s="204">
        <v>6480</v>
      </c>
      <c r="J158" s="204">
        <v>6480</v>
      </c>
      <c r="K158" s="204">
        <v>2160</v>
      </c>
      <c r="L158" s="204">
        <v>2160</v>
      </c>
      <c r="M158" s="204">
        <v>0</v>
      </c>
      <c r="N158" s="204">
        <v>0</v>
      </c>
      <c r="O158" s="99">
        <f t="shared" si="5"/>
        <v>17280</v>
      </c>
      <c r="P158" s="99">
        <f t="shared" si="6"/>
        <v>17280</v>
      </c>
    </row>
    <row r="159" spans="1:16" ht="48" customHeight="1">
      <c r="A159" s="329" t="s">
        <v>62</v>
      </c>
      <c r="B159" s="330"/>
      <c r="C159" s="204">
        <v>0</v>
      </c>
      <c r="D159" s="204">
        <v>0</v>
      </c>
      <c r="E159" s="204">
        <v>0</v>
      </c>
      <c r="F159" s="204">
        <v>0</v>
      </c>
      <c r="G159" s="204">
        <v>4320</v>
      </c>
      <c r="H159" s="204">
        <v>4320</v>
      </c>
      <c r="I159" s="204">
        <v>2160</v>
      </c>
      <c r="J159" s="204">
        <v>2160</v>
      </c>
      <c r="K159" s="204">
        <v>4320</v>
      </c>
      <c r="L159" s="204">
        <v>4320</v>
      </c>
      <c r="M159" s="204">
        <v>2160</v>
      </c>
      <c r="N159" s="204">
        <v>2160</v>
      </c>
      <c r="O159" s="99">
        <f t="shared" si="5"/>
        <v>12960</v>
      </c>
      <c r="P159" s="99">
        <f t="shared" si="6"/>
        <v>12960</v>
      </c>
    </row>
    <row r="160" spans="1:16" ht="48" customHeight="1">
      <c r="A160" s="335" t="s">
        <v>163</v>
      </c>
      <c r="B160" s="336"/>
      <c r="C160" s="204">
        <v>0</v>
      </c>
      <c r="D160" s="204">
        <v>0</v>
      </c>
      <c r="E160" s="204">
        <v>0</v>
      </c>
      <c r="F160" s="204">
        <v>0</v>
      </c>
      <c r="G160" s="204">
        <v>0</v>
      </c>
      <c r="H160" s="204">
        <v>0</v>
      </c>
      <c r="I160" s="204">
        <v>2160</v>
      </c>
      <c r="J160" s="204">
        <v>2160</v>
      </c>
      <c r="K160" s="204">
        <v>0</v>
      </c>
      <c r="L160" s="204">
        <v>0</v>
      </c>
      <c r="M160" s="204">
        <v>0</v>
      </c>
      <c r="N160" s="204">
        <v>0</v>
      </c>
      <c r="O160" s="99">
        <f t="shared" si="5"/>
        <v>2160</v>
      </c>
      <c r="P160" s="99">
        <f t="shared" si="6"/>
        <v>2160</v>
      </c>
    </row>
    <row r="161" spans="1:16" ht="48" customHeight="1">
      <c r="A161" s="335" t="s">
        <v>201</v>
      </c>
      <c r="B161" s="336"/>
      <c r="C161" s="204">
        <v>0</v>
      </c>
      <c r="D161" s="204">
        <v>0</v>
      </c>
      <c r="E161" s="204">
        <v>0</v>
      </c>
      <c r="F161" s="204">
        <v>0</v>
      </c>
      <c r="G161" s="204">
        <v>0</v>
      </c>
      <c r="H161" s="204">
        <v>0</v>
      </c>
      <c r="I161" s="204">
        <v>0</v>
      </c>
      <c r="J161" s="204">
        <v>0</v>
      </c>
      <c r="K161" s="204">
        <v>2160</v>
      </c>
      <c r="L161" s="204">
        <v>2160</v>
      </c>
      <c r="M161" s="204">
        <v>0</v>
      </c>
      <c r="N161" s="204">
        <v>0</v>
      </c>
      <c r="O161" s="99">
        <f t="shared" si="5"/>
        <v>2160</v>
      </c>
      <c r="P161" s="99">
        <f t="shared" si="6"/>
        <v>2160</v>
      </c>
    </row>
    <row r="162" spans="1:16" ht="48" customHeight="1">
      <c r="A162" s="329" t="s">
        <v>64</v>
      </c>
      <c r="B162" s="330"/>
      <c r="C162" s="204">
        <v>2016</v>
      </c>
      <c r="D162" s="204">
        <v>2016</v>
      </c>
      <c r="E162" s="204">
        <v>0</v>
      </c>
      <c r="F162" s="204">
        <v>0</v>
      </c>
      <c r="G162" s="204">
        <v>2304</v>
      </c>
      <c r="H162" s="204">
        <v>2304</v>
      </c>
      <c r="I162" s="204">
        <v>0</v>
      </c>
      <c r="J162" s="204">
        <v>0</v>
      </c>
      <c r="K162" s="204">
        <v>0</v>
      </c>
      <c r="L162" s="204">
        <v>0</v>
      </c>
      <c r="M162" s="204">
        <v>0</v>
      </c>
      <c r="N162" s="204">
        <v>0</v>
      </c>
      <c r="O162" s="99">
        <f t="shared" si="5"/>
        <v>4320</v>
      </c>
      <c r="P162" s="99">
        <f t="shared" si="6"/>
        <v>4320</v>
      </c>
    </row>
    <row r="163" spans="1:16" ht="48" customHeight="1">
      <c r="A163" s="329" t="s">
        <v>129</v>
      </c>
      <c r="B163" s="330"/>
      <c r="C163" s="204">
        <v>0</v>
      </c>
      <c r="D163" s="204">
        <v>0</v>
      </c>
      <c r="E163" s="204">
        <v>0</v>
      </c>
      <c r="F163" s="204">
        <v>0</v>
      </c>
      <c r="G163" s="204">
        <v>2160</v>
      </c>
      <c r="H163" s="204">
        <v>2160</v>
      </c>
      <c r="I163" s="204">
        <v>0</v>
      </c>
      <c r="J163" s="204">
        <v>0</v>
      </c>
      <c r="K163" s="204">
        <v>0</v>
      </c>
      <c r="L163" s="204">
        <v>0</v>
      </c>
      <c r="M163" s="204">
        <v>0</v>
      </c>
      <c r="N163" s="204">
        <v>0</v>
      </c>
      <c r="O163" s="99">
        <f t="shared" si="5"/>
        <v>2160</v>
      </c>
      <c r="P163" s="99">
        <f t="shared" si="6"/>
        <v>2160</v>
      </c>
    </row>
    <row r="164" spans="1:16" ht="48" customHeight="1">
      <c r="A164" s="329" t="s">
        <v>65</v>
      </c>
      <c r="B164" s="330"/>
      <c r="C164" s="204">
        <v>2160</v>
      </c>
      <c r="D164" s="204">
        <v>2160</v>
      </c>
      <c r="E164" s="204">
        <v>0</v>
      </c>
      <c r="F164" s="204">
        <v>0</v>
      </c>
      <c r="G164" s="204">
        <v>2160</v>
      </c>
      <c r="H164" s="204">
        <v>2160</v>
      </c>
      <c r="I164" s="204">
        <v>0</v>
      </c>
      <c r="J164" s="204">
        <v>0</v>
      </c>
      <c r="K164" s="204">
        <v>0</v>
      </c>
      <c r="L164" s="204">
        <v>0</v>
      </c>
      <c r="M164" s="204">
        <v>0</v>
      </c>
      <c r="N164" s="204">
        <v>0</v>
      </c>
      <c r="O164" s="99">
        <f t="shared" si="5"/>
        <v>4320</v>
      </c>
      <c r="P164" s="99">
        <f t="shared" si="6"/>
        <v>4320</v>
      </c>
    </row>
    <row r="165" spans="1:16" ht="48" customHeight="1">
      <c r="A165" s="329" t="s">
        <v>66</v>
      </c>
      <c r="B165" s="330"/>
      <c r="C165" s="204">
        <v>0</v>
      </c>
      <c r="D165" s="204">
        <v>0</v>
      </c>
      <c r="E165" s="204">
        <v>0</v>
      </c>
      <c r="F165" s="204">
        <v>0</v>
      </c>
      <c r="G165" s="204">
        <v>0</v>
      </c>
      <c r="H165" s="204">
        <v>0</v>
      </c>
      <c r="I165" s="204">
        <v>2160</v>
      </c>
      <c r="J165" s="204">
        <v>2160</v>
      </c>
      <c r="K165" s="204">
        <v>0</v>
      </c>
      <c r="L165" s="204">
        <v>0</v>
      </c>
      <c r="M165" s="204">
        <v>0</v>
      </c>
      <c r="N165" s="204">
        <v>0</v>
      </c>
      <c r="O165" s="99">
        <f t="shared" si="5"/>
        <v>2160</v>
      </c>
      <c r="P165" s="99">
        <f t="shared" si="6"/>
        <v>2160</v>
      </c>
    </row>
    <row r="166" spans="1:16" ht="48" customHeight="1">
      <c r="A166" s="329" t="s">
        <v>67</v>
      </c>
      <c r="B166" s="330"/>
      <c r="C166" s="204">
        <v>0</v>
      </c>
      <c r="D166" s="204">
        <v>0</v>
      </c>
      <c r="E166" s="204">
        <v>0</v>
      </c>
      <c r="F166" s="204">
        <v>0</v>
      </c>
      <c r="G166" s="204">
        <v>2160</v>
      </c>
      <c r="H166" s="204">
        <v>2160</v>
      </c>
      <c r="I166" s="204">
        <v>2160</v>
      </c>
      <c r="J166" s="204">
        <v>2160</v>
      </c>
      <c r="K166" s="204">
        <v>0</v>
      </c>
      <c r="L166" s="204">
        <v>0</v>
      </c>
      <c r="M166" s="204">
        <v>0</v>
      </c>
      <c r="N166" s="204">
        <v>0</v>
      </c>
      <c r="O166" s="99">
        <f t="shared" si="5"/>
        <v>4320</v>
      </c>
      <c r="P166" s="99">
        <f t="shared" si="6"/>
        <v>4320</v>
      </c>
    </row>
    <row r="167" spans="1:16" ht="48" customHeight="1">
      <c r="A167" s="329" t="s">
        <v>118</v>
      </c>
      <c r="B167" s="330"/>
      <c r="C167" s="204">
        <v>0</v>
      </c>
      <c r="D167" s="204">
        <v>0</v>
      </c>
      <c r="E167" s="204">
        <v>0</v>
      </c>
      <c r="F167" s="204">
        <v>0</v>
      </c>
      <c r="G167" s="204">
        <v>6480</v>
      </c>
      <c r="H167" s="204">
        <v>6480</v>
      </c>
      <c r="I167" s="204">
        <v>0</v>
      </c>
      <c r="J167" s="204">
        <v>0</v>
      </c>
      <c r="K167" s="204">
        <v>0</v>
      </c>
      <c r="L167" s="204">
        <v>0</v>
      </c>
      <c r="M167" s="204">
        <v>0</v>
      </c>
      <c r="N167" s="204">
        <v>0</v>
      </c>
      <c r="O167" s="99">
        <f t="shared" si="5"/>
        <v>6480</v>
      </c>
      <c r="P167" s="99">
        <f t="shared" si="6"/>
        <v>6480</v>
      </c>
    </row>
    <row r="168" spans="1:16" ht="48" customHeight="1">
      <c r="A168" s="329" t="s">
        <v>117</v>
      </c>
      <c r="B168" s="330"/>
      <c r="C168" s="204">
        <v>2160</v>
      </c>
      <c r="D168" s="204">
        <v>2160</v>
      </c>
      <c r="E168" s="204">
        <v>0</v>
      </c>
      <c r="F168" s="204">
        <v>0</v>
      </c>
      <c r="G168" s="204">
        <v>2160</v>
      </c>
      <c r="H168" s="204">
        <v>2160</v>
      </c>
      <c r="I168" s="204">
        <v>0</v>
      </c>
      <c r="J168" s="204">
        <v>0</v>
      </c>
      <c r="K168" s="204">
        <v>0</v>
      </c>
      <c r="L168" s="204">
        <v>0</v>
      </c>
      <c r="M168" s="204">
        <v>2160</v>
      </c>
      <c r="N168" s="204">
        <v>2160</v>
      </c>
      <c r="O168" s="99">
        <f t="shared" si="5"/>
        <v>6480</v>
      </c>
      <c r="P168" s="99">
        <f t="shared" si="6"/>
        <v>6480</v>
      </c>
    </row>
    <row r="169" spans="1:16" ht="48" customHeight="1">
      <c r="A169" s="329" t="s">
        <v>121</v>
      </c>
      <c r="B169" s="330"/>
      <c r="C169" s="204">
        <v>2160</v>
      </c>
      <c r="D169" s="204">
        <v>2160</v>
      </c>
      <c r="E169" s="204">
        <v>6480</v>
      </c>
      <c r="F169" s="204">
        <v>6480</v>
      </c>
      <c r="G169" s="204">
        <v>25920</v>
      </c>
      <c r="H169" s="204">
        <v>25920</v>
      </c>
      <c r="I169" s="204">
        <v>4320</v>
      </c>
      <c r="J169" s="204">
        <v>4320</v>
      </c>
      <c r="K169" s="204">
        <v>2160</v>
      </c>
      <c r="L169" s="204">
        <v>2160</v>
      </c>
      <c r="M169" s="204">
        <v>0</v>
      </c>
      <c r="N169" s="204">
        <v>0</v>
      </c>
      <c r="O169" s="99">
        <f t="shared" si="5"/>
        <v>41040</v>
      </c>
      <c r="P169" s="99">
        <f t="shared" si="6"/>
        <v>41040</v>
      </c>
    </row>
    <row r="170" spans="1:16" ht="48" customHeight="1">
      <c r="A170" s="333" t="s">
        <v>161</v>
      </c>
      <c r="B170" s="334"/>
      <c r="C170" s="204">
        <v>2160</v>
      </c>
      <c r="D170" s="204">
        <v>2160</v>
      </c>
      <c r="E170" s="204">
        <v>28080</v>
      </c>
      <c r="F170" s="204">
        <v>28080</v>
      </c>
      <c r="G170" s="204">
        <v>1080</v>
      </c>
      <c r="H170" s="204">
        <v>1080</v>
      </c>
      <c r="I170" s="204">
        <v>0</v>
      </c>
      <c r="J170" s="204">
        <v>0</v>
      </c>
      <c r="K170" s="204">
        <v>5400</v>
      </c>
      <c r="L170" s="204">
        <v>5400</v>
      </c>
      <c r="M170" s="204">
        <v>0</v>
      </c>
      <c r="N170" s="204">
        <v>0</v>
      </c>
      <c r="O170" s="99">
        <f t="shared" si="5"/>
        <v>36720</v>
      </c>
      <c r="P170" s="99">
        <f t="shared" si="6"/>
        <v>36720</v>
      </c>
    </row>
    <row r="171" spans="1:16" ht="48" customHeight="1">
      <c r="A171" s="328" t="s">
        <v>112</v>
      </c>
      <c r="B171" s="328"/>
      <c r="C171" s="204"/>
      <c r="D171" s="204"/>
      <c r="E171" s="204">
        <v>2160</v>
      </c>
      <c r="F171" s="204">
        <v>2160</v>
      </c>
      <c r="G171" s="204">
        <v>8640</v>
      </c>
      <c r="H171" s="204">
        <v>8640</v>
      </c>
      <c r="I171" s="204">
        <v>12960</v>
      </c>
      <c r="J171" s="204">
        <v>12960</v>
      </c>
      <c r="K171" s="204"/>
      <c r="L171" s="204"/>
      <c r="M171" s="204"/>
      <c r="N171" s="204"/>
      <c r="O171" s="99">
        <f t="shared" si="5"/>
        <v>23760</v>
      </c>
      <c r="P171" s="99">
        <f t="shared" si="6"/>
        <v>23760</v>
      </c>
    </row>
    <row r="172" spans="1:16" ht="48" customHeight="1">
      <c r="A172" s="329" t="s">
        <v>202</v>
      </c>
      <c r="B172" s="330"/>
      <c r="C172" s="204">
        <v>12960</v>
      </c>
      <c r="D172" s="204">
        <v>12960</v>
      </c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99">
        <f t="shared" si="5"/>
        <v>12960</v>
      </c>
      <c r="P172" s="99">
        <f t="shared" si="6"/>
        <v>12960</v>
      </c>
    </row>
    <row r="173" spans="1:16" ht="48" customHeight="1">
      <c r="A173" s="331" t="s">
        <v>198</v>
      </c>
      <c r="B173" s="332"/>
      <c r="C173" s="98">
        <f>SUM(C95:C171)</f>
        <v>170742</v>
      </c>
      <c r="D173" s="98">
        <f>SUM(D95:D172)</f>
        <v>149616</v>
      </c>
      <c r="E173" s="98">
        <f aca="true" t="shared" si="7" ref="E173:N173">SUM(E95:E171)</f>
        <v>189936</v>
      </c>
      <c r="F173" s="98">
        <f t="shared" si="7"/>
        <v>189936</v>
      </c>
      <c r="G173" s="98">
        <f t="shared" si="7"/>
        <v>396936</v>
      </c>
      <c r="H173" s="98">
        <f t="shared" si="7"/>
        <v>396936</v>
      </c>
      <c r="I173" s="98">
        <f t="shared" si="7"/>
        <v>310968</v>
      </c>
      <c r="J173" s="98">
        <f t="shared" si="7"/>
        <v>270360</v>
      </c>
      <c r="K173" s="98">
        <f t="shared" si="7"/>
        <v>147384</v>
      </c>
      <c r="L173" s="98">
        <f t="shared" si="7"/>
        <v>143064</v>
      </c>
      <c r="M173" s="98">
        <f t="shared" si="7"/>
        <v>111888</v>
      </c>
      <c r="N173" s="98">
        <f t="shared" si="7"/>
        <v>101088</v>
      </c>
      <c r="O173" s="98">
        <f>SUM(O95:O172)</f>
        <v>1340814</v>
      </c>
      <c r="P173" s="98">
        <f>SUM(P95:P172)</f>
        <v>1251000</v>
      </c>
    </row>
    <row r="174" spans="1:16" ht="21.75" customHeight="1">
      <c r="A174" s="339" t="s">
        <v>171</v>
      </c>
      <c r="B174" s="339"/>
      <c r="C174" s="339"/>
      <c r="D174" s="339"/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</row>
    <row r="175" spans="1:16" ht="48" customHeight="1">
      <c r="A175" s="329" t="s">
        <v>197</v>
      </c>
      <c r="B175" s="330"/>
      <c r="C175" s="204">
        <v>60006</v>
      </c>
      <c r="D175" s="204">
        <v>25920</v>
      </c>
      <c r="E175" s="204">
        <v>4320</v>
      </c>
      <c r="F175" s="204">
        <v>4320</v>
      </c>
      <c r="G175" s="204">
        <v>17280</v>
      </c>
      <c r="H175" s="204">
        <v>17280</v>
      </c>
      <c r="I175" s="204">
        <v>49248</v>
      </c>
      <c r="J175" s="204">
        <v>8640</v>
      </c>
      <c r="K175" s="204">
        <v>4320</v>
      </c>
      <c r="L175" s="204">
        <v>0</v>
      </c>
      <c r="M175" s="204">
        <v>10800</v>
      </c>
      <c r="N175" s="204">
        <v>0</v>
      </c>
      <c r="O175" s="98">
        <f>C175+E175+G175+I175+K175+M175</f>
        <v>145974</v>
      </c>
      <c r="P175" s="99">
        <f>D175+F175+H175+J175+L175+N175</f>
        <v>56160</v>
      </c>
    </row>
    <row r="176" spans="1:16" ht="48" customHeight="1">
      <c r="A176" s="329" t="s">
        <v>7</v>
      </c>
      <c r="B176" s="330"/>
      <c r="C176" s="204">
        <v>0</v>
      </c>
      <c r="D176" s="204">
        <v>0</v>
      </c>
      <c r="E176" s="204">
        <v>0</v>
      </c>
      <c r="F176" s="204">
        <v>0</v>
      </c>
      <c r="G176" s="204">
        <v>12960</v>
      </c>
      <c r="H176" s="204">
        <v>12960</v>
      </c>
      <c r="I176" s="204">
        <v>6480</v>
      </c>
      <c r="J176" s="204">
        <v>6480</v>
      </c>
      <c r="K176" s="204">
        <v>0</v>
      </c>
      <c r="L176" s="204">
        <v>0</v>
      </c>
      <c r="M176" s="204">
        <v>0</v>
      </c>
      <c r="N176" s="204">
        <v>0</v>
      </c>
      <c r="O176" s="99">
        <f aca="true" t="shared" si="8" ref="O176:O220">C176+E176+G176+I176+K176+M176</f>
        <v>19440</v>
      </c>
      <c r="P176" s="99">
        <f aca="true" t="shared" si="9" ref="P176:P220">D176+F176+H176+J176+L176+N176</f>
        <v>19440</v>
      </c>
    </row>
    <row r="177" spans="1:16" ht="48" customHeight="1">
      <c r="A177" s="329" t="s">
        <v>128</v>
      </c>
      <c r="B177" s="330"/>
      <c r="C177" s="204">
        <v>0</v>
      </c>
      <c r="D177" s="204">
        <v>0</v>
      </c>
      <c r="E177" s="204">
        <v>0</v>
      </c>
      <c r="F177" s="204">
        <v>0</v>
      </c>
      <c r="G177" s="204">
        <v>0</v>
      </c>
      <c r="H177" s="204">
        <v>0</v>
      </c>
      <c r="I177" s="204">
        <v>1440</v>
      </c>
      <c r="J177" s="204">
        <v>1440</v>
      </c>
      <c r="K177" s="204">
        <v>0</v>
      </c>
      <c r="L177" s="204">
        <v>0</v>
      </c>
      <c r="M177" s="204">
        <v>9504</v>
      </c>
      <c r="N177" s="204">
        <v>9504</v>
      </c>
      <c r="O177" s="99">
        <f t="shared" si="8"/>
        <v>10944</v>
      </c>
      <c r="P177" s="99">
        <f t="shared" si="9"/>
        <v>10944</v>
      </c>
    </row>
    <row r="178" spans="1:16" ht="48" customHeight="1">
      <c r="A178" s="335" t="s">
        <v>199</v>
      </c>
      <c r="B178" s="336"/>
      <c r="C178" s="204">
        <v>0</v>
      </c>
      <c r="D178" s="204">
        <v>0</v>
      </c>
      <c r="E178" s="204">
        <v>0</v>
      </c>
      <c r="F178" s="204">
        <v>0</v>
      </c>
      <c r="G178" s="204">
        <v>0</v>
      </c>
      <c r="H178" s="204">
        <v>0</v>
      </c>
      <c r="I178" s="204">
        <v>8640</v>
      </c>
      <c r="J178" s="204">
        <v>8640</v>
      </c>
      <c r="K178" s="204">
        <v>0</v>
      </c>
      <c r="L178" s="204">
        <v>0</v>
      </c>
      <c r="M178" s="204">
        <v>0</v>
      </c>
      <c r="N178" s="204">
        <v>0</v>
      </c>
      <c r="O178" s="99">
        <f t="shared" si="8"/>
        <v>8640</v>
      </c>
      <c r="P178" s="99">
        <f t="shared" si="9"/>
        <v>8640</v>
      </c>
    </row>
    <row r="179" spans="1:16" ht="48" customHeight="1">
      <c r="A179" s="337" t="s">
        <v>10</v>
      </c>
      <c r="B179" s="338"/>
      <c r="C179" s="204">
        <v>0</v>
      </c>
      <c r="D179" s="204">
        <v>0</v>
      </c>
      <c r="E179" s="204">
        <v>0</v>
      </c>
      <c r="F179" s="204">
        <v>0</v>
      </c>
      <c r="G179" s="204">
        <v>4320</v>
      </c>
      <c r="H179" s="204">
        <v>4320</v>
      </c>
      <c r="I179" s="204">
        <v>4320</v>
      </c>
      <c r="J179" s="204">
        <v>4320</v>
      </c>
      <c r="K179" s="204">
        <v>0</v>
      </c>
      <c r="L179" s="204">
        <v>0</v>
      </c>
      <c r="M179" s="204">
        <v>6480</v>
      </c>
      <c r="N179" s="204">
        <v>6480</v>
      </c>
      <c r="O179" s="99">
        <f t="shared" si="8"/>
        <v>15120</v>
      </c>
      <c r="P179" s="99">
        <f t="shared" si="9"/>
        <v>15120</v>
      </c>
    </row>
    <row r="180" spans="1:16" ht="48" customHeight="1">
      <c r="A180" s="329" t="s">
        <v>11</v>
      </c>
      <c r="B180" s="330"/>
      <c r="C180" s="204">
        <v>0</v>
      </c>
      <c r="D180" s="204">
        <v>0</v>
      </c>
      <c r="E180" s="204">
        <v>2160</v>
      </c>
      <c r="F180" s="204">
        <v>2160</v>
      </c>
      <c r="G180" s="204">
        <v>0</v>
      </c>
      <c r="H180" s="204">
        <v>0</v>
      </c>
      <c r="I180" s="204">
        <v>10800</v>
      </c>
      <c r="J180" s="204">
        <v>10800</v>
      </c>
      <c r="K180" s="204">
        <v>0</v>
      </c>
      <c r="L180" s="204">
        <v>0</v>
      </c>
      <c r="M180" s="204">
        <v>0</v>
      </c>
      <c r="N180" s="204">
        <v>0</v>
      </c>
      <c r="O180" s="99">
        <f t="shared" si="8"/>
        <v>12960</v>
      </c>
      <c r="P180" s="99">
        <f t="shared" si="9"/>
        <v>12960</v>
      </c>
    </row>
    <row r="181" spans="1:16" ht="48" customHeight="1">
      <c r="A181" s="329" t="s">
        <v>12</v>
      </c>
      <c r="B181" s="330"/>
      <c r="C181" s="204">
        <v>8640</v>
      </c>
      <c r="D181" s="204">
        <v>8640</v>
      </c>
      <c r="E181" s="204">
        <v>2160</v>
      </c>
      <c r="F181" s="204">
        <v>2160</v>
      </c>
      <c r="G181" s="204">
        <v>0</v>
      </c>
      <c r="H181" s="204">
        <v>0</v>
      </c>
      <c r="I181" s="204">
        <v>2160</v>
      </c>
      <c r="J181" s="204">
        <v>2160</v>
      </c>
      <c r="K181" s="204">
        <v>0</v>
      </c>
      <c r="L181" s="204">
        <v>0</v>
      </c>
      <c r="M181" s="204">
        <v>0</v>
      </c>
      <c r="N181" s="204">
        <v>0</v>
      </c>
      <c r="O181" s="99">
        <f t="shared" si="8"/>
        <v>12960</v>
      </c>
      <c r="P181" s="99">
        <f t="shared" si="9"/>
        <v>12960</v>
      </c>
    </row>
    <row r="182" spans="1:16" ht="48" customHeight="1">
      <c r="A182" s="329" t="s">
        <v>96</v>
      </c>
      <c r="B182" s="330"/>
      <c r="C182" s="204">
        <v>4320</v>
      </c>
      <c r="D182" s="204">
        <v>4320</v>
      </c>
      <c r="E182" s="204">
        <v>4320</v>
      </c>
      <c r="F182" s="204">
        <v>4320</v>
      </c>
      <c r="G182" s="204">
        <v>4320</v>
      </c>
      <c r="H182" s="204">
        <v>4320</v>
      </c>
      <c r="I182" s="204">
        <v>4320</v>
      </c>
      <c r="J182" s="204">
        <v>4320</v>
      </c>
      <c r="K182" s="204">
        <v>0</v>
      </c>
      <c r="L182" s="204">
        <v>0</v>
      </c>
      <c r="M182" s="204">
        <v>0</v>
      </c>
      <c r="N182" s="204">
        <v>0</v>
      </c>
      <c r="O182" s="99">
        <f t="shared" si="8"/>
        <v>17280</v>
      </c>
      <c r="P182" s="99">
        <f t="shared" si="9"/>
        <v>17280</v>
      </c>
    </row>
    <row r="183" spans="1:16" ht="48" customHeight="1">
      <c r="A183" s="329" t="s">
        <v>114</v>
      </c>
      <c r="B183" s="330"/>
      <c r="C183" s="204">
        <v>0</v>
      </c>
      <c r="D183" s="204">
        <v>0</v>
      </c>
      <c r="E183" s="204">
        <v>22896</v>
      </c>
      <c r="F183" s="204">
        <v>22896</v>
      </c>
      <c r="G183" s="204">
        <v>12960</v>
      </c>
      <c r="H183" s="204">
        <v>12960</v>
      </c>
      <c r="I183" s="204">
        <v>0</v>
      </c>
      <c r="J183" s="204">
        <v>0</v>
      </c>
      <c r="K183" s="204">
        <v>2160</v>
      </c>
      <c r="L183" s="204">
        <v>2160</v>
      </c>
      <c r="M183" s="204">
        <v>0</v>
      </c>
      <c r="N183" s="204">
        <v>0</v>
      </c>
      <c r="O183" s="99">
        <f t="shared" si="8"/>
        <v>38016</v>
      </c>
      <c r="P183" s="99">
        <f t="shared" si="9"/>
        <v>38016</v>
      </c>
    </row>
    <row r="184" spans="1:16" ht="48" customHeight="1">
      <c r="A184" s="329" t="s">
        <v>14</v>
      </c>
      <c r="B184" s="330"/>
      <c r="C184" s="204">
        <v>4320</v>
      </c>
      <c r="D184" s="204">
        <v>4320</v>
      </c>
      <c r="E184" s="204">
        <v>0</v>
      </c>
      <c r="F184" s="204">
        <v>0</v>
      </c>
      <c r="G184" s="204">
        <v>8640</v>
      </c>
      <c r="H184" s="204">
        <v>8640</v>
      </c>
      <c r="I184" s="204">
        <v>4896</v>
      </c>
      <c r="J184" s="204">
        <v>4896</v>
      </c>
      <c r="K184" s="204">
        <v>0</v>
      </c>
      <c r="L184" s="204">
        <v>0</v>
      </c>
      <c r="M184" s="204">
        <v>0</v>
      </c>
      <c r="N184" s="204">
        <v>0</v>
      </c>
      <c r="O184" s="99">
        <f t="shared" si="8"/>
        <v>17856</v>
      </c>
      <c r="P184" s="99">
        <f t="shared" si="9"/>
        <v>17856</v>
      </c>
    </row>
    <row r="185" spans="1:16" ht="48" customHeight="1">
      <c r="A185" s="329" t="s">
        <v>15</v>
      </c>
      <c r="B185" s="330"/>
      <c r="C185" s="204">
        <v>2160</v>
      </c>
      <c r="D185" s="204">
        <v>2160</v>
      </c>
      <c r="E185" s="204">
        <v>0</v>
      </c>
      <c r="F185" s="204">
        <v>0</v>
      </c>
      <c r="G185" s="204">
        <v>10800</v>
      </c>
      <c r="H185" s="204">
        <v>10800</v>
      </c>
      <c r="I185" s="204">
        <v>0</v>
      </c>
      <c r="J185" s="204">
        <v>0</v>
      </c>
      <c r="K185" s="204">
        <v>2160</v>
      </c>
      <c r="L185" s="204">
        <v>2160</v>
      </c>
      <c r="M185" s="204">
        <v>0</v>
      </c>
      <c r="N185" s="204">
        <v>0</v>
      </c>
      <c r="O185" s="99">
        <f t="shared" si="8"/>
        <v>15120</v>
      </c>
      <c r="P185" s="99">
        <f t="shared" si="9"/>
        <v>15120</v>
      </c>
    </row>
    <row r="186" spans="1:16" ht="48" customHeight="1">
      <c r="A186" s="337" t="s">
        <v>16</v>
      </c>
      <c r="B186" s="338"/>
      <c r="C186" s="204">
        <v>4320</v>
      </c>
      <c r="D186" s="204">
        <v>4320</v>
      </c>
      <c r="E186" s="204">
        <v>0</v>
      </c>
      <c r="F186" s="204">
        <v>0</v>
      </c>
      <c r="G186" s="204">
        <v>4320</v>
      </c>
      <c r="H186" s="204">
        <v>4320</v>
      </c>
      <c r="I186" s="204">
        <v>7560</v>
      </c>
      <c r="J186" s="204">
        <v>7560</v>
      </c>
      <c r="K186" s="204">
        <v>0</v>
      </c>
      <c r="L186" s="204">
        <v>0</v>
      </c>
      <c r="M186" s="204">
        <v>0</v>
      </c>
      <c r="N186" s="204">
        <v>0</v>
      </c>
      <c r="O186" s="99">
        <f t="shared" si="8"/>
        <v>16200</v>
      </c>
      <c r="P186" s="99">
        <f t="shared" si="9"/>
        <v>16200</v>
      </c>
    </row>
    <row r="187" spans="1:16" ht="48" customHeight="1">
      <c r="A187" s="329" t="s">
        <v>110</v>
      </c>
      <c r="B187" s="330"/>
      <c r="C187" s="204">
        <v>4320</v>
      </c>
      <c r="D187" s="204">
        <v>4320</v>
      </c>
      <c r="E187" s="204">
        <v>2160</v>
      </c>
      <c r="F187" s="204">
        <v>2160</v>
      </c>
      <c r="G187" s="204">
        <v>12960</v>
      </c>
      <c r="H187" s="204">
        <v>12960</v>
      </c>
      <c r="I187" s="204">
        <v>0</v>
      </c>
      <c r="J187" s="204">
        <v>0</v>
      </c>
      <c r="K187" s="204">
        <v>4320</v>
      </c>
      <c r="L187" s="204">
        <v>4320</v>
      </c>
      <c r="M187" s="204">
        <v>0</v>
      </c>
      <c r="N187" s="204">
        <v>0</v>
      </c>
      <c r="O187" s="99">
        <f t="shared" si="8"/>
        <v>23760</v>
      </c>
      <c r="P187" s="99">
        <f t="shared" si="9"/>
        <v>23760</v>
      </c>
    </row>
    <row r="188" spans="1:16" ht="48" customHeight="1">
      <c r="A188" s="329" t="s">
        <v>18</v>
      </c>
      <c r="B188" s="330"/>
      <c r="C188" s="204">
        <v>2160</v>
      </c>
      <c r="D188" s="204">
        <v>2160</v>
      </c>
      <c r="E188" s="204">
        <v>2160</v>
      </c>
      <c r="F188" s="204">
        <v>2160</v>
      </c>
      <c r="G188" s="204">
        <v>2160</v>
      </c>
      <c r="H188" s="204">
        <v>2160</v>
      </c>
      <c r="I188" s="204">
        <v>0</v>
      </c>
      <c r="J188" s="204">
        <v>0</v>
      </c>
      <c r="K188" s="204">
        <v>0</v>
      </c>
      <c r="L188" s="204">
        <v>0</v>
      </c>
      <c r="M188" s="204">
        <v>6480</v>
      </c>
      <c r="N188" s="204">
        <v>6480</v>
      </c>
      <c r="O188" s="99">
        <f t="shared" si="8"/>
        <v>12960</v>
      </c>
      <c r="P188" s="99">
        <f t="shared" si="9"/>
        <v>12960</v>
      </c>
    </row>
    <row r="189" spans="1:16" ht="48" customHeight="1">
      <c r="A189" s="329" t="s">
        <v>19</v>
      </c>
      <c r="B189" s="330"/>
      <c r="C189" s="204">
        <v>0</v>
      </c>
      <c r="D189" s="204">
        <v>0</v>
      </c>
      <c r="E189" s="204">
        <v>0</v>
      </c>
      <c r="F189" s="204">
        <v>0</v>
      </c>
      <c r="G189" s="204">
        <v>6480</v>
      </c>
      <c r="H189" s="204">
        <v>6480</v>
      </c>
      <c r="I189" s="204">
        <v>2160</v>
      </c>
      <c r="J189" s="204">
        <v>2160</v>
      </c>
      <c r="K189" s="204">
        <v>4320</v>
      </c>
      <c r="L189" s="204">
        <v>4320</v>
      </c>
      <c r="M189" s="204">
        <v>2160</v>
      </c>
      <c r="N189" s="204">
        <v>2160</v>
      </c>
      <c r="O189" s="99">
        <f t="shared" si="8"/>
        <v>15120</v>
      </c>
      <c r="P189" s="99">
        <f t="shared" si="9"/>
        <v>15120</v>
      </c>
    </row>
    <row r="190" spans="1:16" ht="48" customHeight="1">
      <c r="A190" s="329" t="s">
        <v>20</v>
      </c>
      <c r="B190" s="330"/>
      <c r="C190" s="204">
        <v>0</v>
      </c>
      <c r="D190" s="204">
        <v>0</v>
      </c>
      <c r="E190" s="204">
        <v>2160</v>
      </c>
      <c r="F190" s="204">
        <v>2160</v>
      </c>
      <c r="G190" s="204">
        <v>6480</v>
      </c>
      <c r="H190" s="204">
        <v>6480</v>
      </c>
      <c r="I190" s="204">
        <v>0</v>
      </c>
      <c r="J190" s="204">
        <v>0</v>
      </c>
      <c r="K190" s="204">
        <v>0</v>
      </c>
      <c r="L190" s="204">
        <v>0</v>
      </c>
      <c r="M190" s="204">
        <v>2160</v>
      </c>
      <c r="N190" s="204">
        <v>2160</v>
      </c>
      <c r="O190" s="99">
        <f t="shared" si="8"/>
        <v>10800</v>
      </c>
      <c r="P190" s="99">
        <f t="shared" si="9"/>
        <v>10800</v>
      </c>
    </row>
    <row r="191" spans="1:16" ht="48" customHeight="1">
      <c r="A191" s="329" t="s">
        <v>21</v>
      </c>
      <c r="B191" s="330"/>
      <c r="C191" s="204">
        <v>0</v>
      </c>
      <c r="D191" s="204">
        <v>0</v>
      </c>
      <c r="E191" s="204">
        <v>0</v>
      </c>
      <c r="F191" s="204">
        <v>0</v>
      </c>
      <c r="G191" s="204">
        <v>17280</v>
      </c>
      <c r="H191" s="204">
        <v>17280</v>
      </c>
      <c r="I191" s="204">
        <v>0</v>
      </c>
      <c r="J191" s="204">
        <v>0</v>
      </c>
      <c r="K191" s="204">
        <v>0</v>
      </c>
      <c r="L191" s="204">
        <v>0</v>
      </c>
      <c r="M191" s="204">
        <v>0</v>
      </c>
      <c r="N191" s="204">
        <v>0</v>
      </c>
      <c r="O191" s="99">
        <f t="shared" si="8"/>
        <v>17280</v>
      </c>
      <c r="P191" s="99">
        <f t="shared" si="9"/>
        <v>17280</v>
      </c>
    </row>
    <row r="192" spans="1:16" ht="48" customHeight="1">
      <c r="A192" s="329" t="s">
        <v>22</v>
      </c>
      <c r="B192" s="330"/>
      <c r="C192" s="204">
        <v>0</v>
      </c>
      <c r="D192" s="204">
        <v>0</v>
      </c>
      <c r="E192" s="204">
        <v>10368</v>
      </c>
      <c r="F192" s="204">
        <v>10368</v>
      </c>
      <c r="G192" s="204">
        <v>0</v>
      </c>
      <c r="H192" s="204">
        <v>0</v>
      </c>
      <c r="I192" s="204">
        <v>0</v>
      </c>
      <c r="J192" s="204">
        <v>0</v>
      </c>
      <c r="K192" s="204">
        <v>6480</v>
      </c>
      <c r="L192" s="204">
        <v>6480</v>
      </c>
      <c r="M192" s="204">
        <v>0</v>
      </c>
      <c r="N192" s="204">
        <v>0</v>
      </c>
      <c r="O192" s="99">
        <f t="shared" si="8"/>
        <v>16848</v>
      </c>
      <c r="P192" s="99">
        <f t="shared" si="9"/>
        <v>16848</v>
      </c>
    </row>
    <row r="193" spans="1:16" ht="48" customHeight="1">
      <c r="A193" s="329" t="s">
        <v>23</v>
      </c>
      <c r="B193" s="330"/>
      <c r="C193" s="204">
        <v>0</v>
      </c>
      <c r="D193" s="204">
        <v>0</v>
      </c>
      <c r="E193" s="204">
        <v>4320</v>
      </c>
      <c r="F193" s="204">
        <v>4320</v>
      </c>
      <c r="G193" s="204">
        <v>2160</v>
      </c>
      <c r="H193" s="204">
        <v>2160</v>
      </c>
      <c r="I193" s="204">
        <v>2160</v>
      </c>
      <c r="J193" s="204">
        <v>2160</v>
      </c>
      <c r="K193" s="204">
        <v>0</v>
      </c>
      <c r="L193" s="204">
        <v>0</v>
      </c>
      <c r="M193" s="204">
        <v>0</v>
      </c>
      <c r="N193" s="204">
        <v>0</v>
      </c>
      <c r="O193" s="99">
        <f t="shared" si="8"/>
        <v>8640</v>
      </c>
      <c r="P193" s="99">
        <f t="shared" si="9"/>
        <v>8640</v>
      </c>
    </row>
    <row r="194" spans="1:16" ht="48" customHeight="1">
      <c r="A194" s="329" t="s">
        <v>115</v>
      </c>
      <c r="B194" s="330"/>
      <c r="C194" s="204">
        <v>0</v>
      </c>
      <c r="D194" s="204">
        <v>0</v>
      </c>
      <c r="E194" s="204">
        <v>10368</v>
      </c>
      <c r="F194" s="204">
        <v>10368</v>
      </c>
      <c r="G194" s="204">
        <v>0</v>
      </c>
      <c r="H194" s="204">
        <v>0</v>
      </c>
      <c r="I194" s="204">
        <v>0</v>
      </c>
      <c r="J194" s="204">
        <v>0</v>
      </c>
      <c r="K194" s="204">
        <v>0</v>
      </c>
      <c r="L194" s="204">
        <v>0</v>
      </c>
      <c r="M194" s="204">
        <v>0</v>
      </c>
      <c r="N194" s="204">
        <v>0</v>
      </c>
      <c r="O194" s="99">
        <f t="shared" si="8"/>
        <v>10368</v>
      </c>
      <c r="P194" s="99">
        <f t="shared" si="9"/>
        <v>10368</v>
      </c>
    </row>
    <row r="195" spans="1:16" ht="48" customHeight="1">
      <c r="A195" s="329" t="s">
        <v>24</v>
      </c>
      <c r="B195" s="330"/>
      <c r="C195" s="204">
        <v>2160</v>
      </c>
      <c r="D195" s="204">
        <v>2160</v>
      </c>
      <c r="E195" s="204">
        <v>4320</v>
      </c>
      <c r="F195" s="204">
        <v>4320</v>
      </c>
      <c r="G195" s="204">
        <v>4320</v>
      </c>
      <c r="H195" s="204">
        <v>4320</v>
      </c>
      <c r="I195" s="204">
        <v>2160</v>
      </c>
      <c r="J195" s="204">
        <v>2160</v>
      </c>
      <c r="K195" s="204">
        <v>4320</v>
      </c>
      <c r="L195" s="204">
        <v>4320</v>
      </c>
      <c r="M195" s="204">
        <v>0</v>
      </c>
      <c r="N195" s="204">
        <v>0</v>
      </c>
      <c r="O195" s="99">
        <f t="shared" si="8"/>
        <v>17280</v>
      </c>
      <c r="P195" s="99">
        <f t="shared" si="9"/>
        <v>17280</v>
      </c>
    </row>
    <row r="196" spans="1:16" ht="48" customHeight="1">
      <c r="A196" s="337" t="s">
        <v>25</v>
      </c>
      <c r="B196" s="338"/>
      <c r="C196" s="204">
        <v>0</v>
      </c>
      <c r="D196" s="204">
        <v>0</v>
      </c>
      <c r="E196" s="204">
        <v>0</v>
      </c>
      <c r="F196" s="204">
        <v>0</v>
      </c>
      <c r="G196" s="204">
        <v>2160</v>
      </c>
      <c r="H196" s="204">
        <v>2160</v>
      </c>
      <c r="I196" s="204">
        <v>2160</v>
      </c>
      <c r="J196" s="204">
        <v>2160</v>
      </c>
      <c r="K196" s="204">
        <v>0</v>
      </c>
      <c r="L196" s="204">
        <v>0</v>
      </c>
      <c r="M196" s="204">
        <v>0</v>
      </c>
      <c r="N196" s="204">
        <v>0</v>
      </c>
      <c r="O196" s="99">
        <f t="shared" si="8"/>
        <v>4320</v>
      </c>
      <c r="P196" s="99">
        <f t="shared" si="9"/>
        <v>4320</v>
      </c>
    </row>
    <row r="197" spans="1:16" ht="48" customHeight="1">
      <c r="A197" s="329" t="s">
        <v>26</v>
      </c>
      <c r="B197" s="330"/>
      <c r="C197" s="204">
        <v>0</v>
      </c>
      <c r="D197" s="204">
        <v>0</v>
      </c>
      <c r="E197" s="204">
        <v>0</v>
      </c>
      <c r="F197" s="204">
        <v>0</v>
      </c>
      <c r="G197" s="204">
        <v>15120</v>
      </c>
      <c r="H197" s="204">
        <v>15120</v>
      </c>
      <c r="I197" s="204">
        <v>0</v>
      </c>
      <c r="J197" s="204">
        <v>0</v>
      </c>
      <c r="K197" s="204">
        <v>0</v>
      </c>
      <c r="L197" s="204">
        <v>0</v>
      </c>
      <c r="M197" s="204">
        <v>0</v>
      </c>
      <c r="N197" s="204">
        <v>0</v>
      </c>
      <c r="O197" s="99">
        <f t="shared" si="8"/>
        <v>15120</v>
      </c>
      <c r="P197" s="99">
        <f t="shared" si="9"/>
        <v>15120</v>
      </c>
    </row>
    <row r="198" spans="1:16" ht="48" customHeight="1">
      <c r="A198" s="329" t="s">
        <v>27</v>
      </c>
      <c r="B198" s="330"/>
      <c r="C198" s="204">
        <v>12960</v>
      </c>
      <c r="D198" s="204">
        <v>12960</v>
      </c>
      <c r="E198" s="204">
        <v>0</v>
      </c>
      <c r="F198" s="204">
        <v>0</v>
      </c>
      <c r="G198" s="204">
        <v>0</v>
      </c>
      <c r="H198" s="204">
        <v>0</v>
      </c>
      <c r="I198" s="204">
        <v>8640</v>
      </c>
      <c r="J198" s="204">
        <v>8640</v>
      </c>
      <c r="K198" s="204">
        <v>0</v>
      </c>
      <c r="L198" s="204">
        <v>0</v>
      </c>
      <c r="M198" s="204">
        <v>2160</v>
      </c>
      <c r="N198" s="204">
        <v>2160</v>
      </c>
      <c r="O198" s="99">
        <f t="shared" si="8"/>
        <v>23760</v>
      </c>
      <c r="P198" s="99">
        <f t="shared" si="9"/>
        <v>23760</v>
      </c>
    </row>
    <row r="199" spans="1:16" ht="48" customHeight="1">
      <c r="A199" s="329" t="s">
        <v>111</v>
      </c>
      <c r="B199" s="330"/>
      <c r="C199" s="204">
        <v>2160</v>
      </c>
      <c r="D199" s="204">
        <v>2160</v>
      </c>
      <c r="E199" s="204">
        <v>2160</v>
      </c>
      <c r="F199" s="204">
        <v>2160</v>
      </c>
      <c r="G199" s="204">
        <v>2160</v>
      </c>
      <c r="H199" s="204">
        <v>2160</v>
      </c>
      <c r="I199" s="204">
        <v>6480</v>
      </c>
      <c r="J199" s="204">
        <v>6480</v>
      </c>
      <c r="K199" s="204">
        <v>0</v>
      </c>
      <c r="L199" s="204">
        <v>0</v>
      </c>
      <c r="M199" s="204">
        <v>4320</v>
      </c>
      <c r="N199" s="204">
        <v>4320</v>
      </c>
      <c r="O199" s="99">
        <f t="shared" si="8"/>
        <v>17280</v>
      </c>
      <c r="P199" s="99">
        <f t="shared" si="9"/>
        <v>17280</v>
      </c>
    </row>
    <row r="200" spans="1:16" ht="48" customHeight="1">
      <c r="A200" s="329" t="s">
        <v>28</v>
      </c>
      <c r="B200" s="330"/>
      <c r="C200" s="204">
        <v>5040</v>
      </c>
      <c r="D200" s="204">
        <v>5040</v>
      </c>
      <c r="E200" s="204">
        <v>10368</v>
      </c>
      <c r="F200" s="204">
        <v>10368</v>
      </c>
      <c r="G200" s="204">
        <v>0</v>
      </c>
      <c r="H200" s="204">
        <v>0</v>
      </c>
      <c r="I200" s="204">
        <v>0</v>
      </c>
      <c r="J200" s="204">
        <v>0</v>
      </c>
      <c r="K200" s="204">
        <v>0</v>
      </c>
      <c r="L200" s="204">
        <v>0</v>
      </c>
      <c r="M200" s="204">
        <v>0</v>
      </c>
      <c r="N200" s="204">
        <v>0</v>
      </c>
      <c r="O200" s="99">
        <f t="shared" si="8"/>
        <v>15408</v>
      </c>
      <c r="P200" s="99">
        <f t="shared" si="9"/>
        <v>15408</v>
      </c>
    </row>
    <row r="201" spans="1:16" ht="48" customHeight="1">
      <c r="A201" s="329" t="s">
        <v>94</v>
      </c>
      <c r="B201" s="330"/>
      <c r="C201" s="204">
        <v>0</v>
      </c>
      <c r="D201" s="204">
        <v>0</v>
      </c>
      <c r="E201" s="204">
        <v>0</v>
      </c>
      <c r="F201" s="204">
        <v>0</v>
      </c>
      <c r="G201" s="204">
        <v>4320</v>
      </c>
      <c r="H201" s="204">
        <v>4320</v>
      </c>
      <c r="I201" s="204">
        <v>0</v>
      </c>
      <c r="J201" s="204">
        <v>0</v>
      </c>
      <c r="K201" s="204">
        <v>12960</v>
      </c>
      <c r="L201" s="204">
        <v>12960</v>
      </c>
      <c r="M201" s="204">
        <v>4320</v>
      </c>
      <c r="N201" s="204">
        <v>4320</v>
      </c>
      <c r="O201" s="99">
        <f t="shared" si="8"/>
        <v>21600</v>
      </c>
      <c r="P201" s="99">
        <f t="shared" si="9"/>
        <v>21600</v>
      </c>
    </row>
    <row r="202" spans="1:16" ht="48" customHeight="1">
      <c r="A202" s="335" t="s">
        <v>165</v>
      </c>
      <c r="B202" s="336"/>
      <c r="C202" s="204">
        <v>0</v>
      </c>
      <c r="D202" s="204">
        <v>0</v>
      </c>
      <c r="E202" s="204">
        <v>0</v>
      </c>
      <c r="F202" s="204">
        <v>0</v>
      </c>
      <c r="G202" s="204">
        <v>6480</v>
      </c>
      <c r="H202" s="204">
        <v>6480</v>
      </c>
      <c r="I202" s="204">
        <v>4320</v>
      </c>
      <c r="J202" s="204">
        <v>4320</v>
      </c>
      <c r="K202" s="204">
        <v>0</v>
      </c>
      <c r="L202" s="204">
        <v>0</v>
      </c>
      <c r="M202" s="204">
        <v>4320</v>
      </c>
      <c r="N202" s="204">
        <v>4320</v>
      </c>
      <c r="O202" s="99">
        <f t="shared" si="8"/>
        <v>15120</v>
      </c>
      <c r="P202" s="99">
        <f t="shared" si="9"/>
        <v>15120</v>
      </c>
    </row>
    <row r="203" spans="1:16" ht="48" customHeight="1">
      <c r="A203" s="329" t="s">
        <v>30</v>
      </c>
      <c r="B203" s="330"/>
      <c r="C203" s="204">
        <v>2160</v>
      </c>
      <c r="D203" s="204">
        <v>2160</v>
      </c>
      <c r="E203" s="204">
        <v>0</v>
      </c>
      <c r="F203" s="204">
        <v>0</v>
      </c>
      <c r="G203" s="204">
        <v>6480</v>
      </c>
      <c r="H203" s="204">
        <v>6480</v>
      </c>
      <c r="I203" s="204">
        <v>6480</v>
      </c>
      <c r="J203" s="204">
        <v>6480</v>
      </c>
      <c r="K203" s="204">
        <v>0</v>
      </c>
      <c r="L203" s="204">
        <v>0</v>
      </c>
      <c r="M203" s="204">
        <v>0</v>
      </c>
      <c r="N203" s="204">
        <v>0</v>
      </c>
      <c r="O203" s="99">
        <f t="shared" si="8"/>
        <v>15120</v>
      </c>
      <c r="P203" s="99">
        <f t="shared" si="9"/>
        <v>15120</v>
      </c>
    </row>
    <row r="204" spans="1:16" ht="48" customHeight="1">
      <c r="A204" s="329" t="s">
        <v>31</v>
      </c>
      <c r="B204" s="330"/>
      <c r="C204" s="204">
        <v>0</v>
      </c>
      <c r="D204" s="204">
        <v>0</v>
      </c>
      <c r="E204" s="204">
        <v>0</v>
      </c>
      <c r="F204" s="204">
        <v>0</v>
      </c>
      <c r="G204" s="204">
        <v>4320</v>
      </c>
      <c r="H204" s="204">
        <v>4320</v>
      </c>
      <c r="I204" s="204">
        <v>10800</v>
      </c>
      <c r="J204" s="204">
        <v>10800</v>
      </c>
      <c r="K204" s="204">
        <f>2160+2160</f>
        <v>4320</v>
      </c>
      <c r="L204" s="204">
        <f>2160+2160</f>
        <v>4320</v>
      </c>
      <c r="M204" s="204">
        <v>0</v>
      </c>
      <c r="N204" s="204">
        <v>0</v>
      </c>
      <c r="O204" s="99">
        <f t="shared" si="8"/>
        <v>19440</v>
      </c>
      <c r="P204" s="99">
        <f t="shared" si="9"/>
        <v>19440</v>
      </c>
    </row>
    <row r="205" spans="1:16" ht="48" customHeight="1">
      <c r="A205" s="329" t="s">
        <v>126</v>
      </c>
      <c r="B205" s="330"/>
      <c r="C205" s="204">
        <v>4320</v>
      </c>
      <c r="D205" s="204">
        <v>4320</v>
      </c>
      <c r="E205" s="204">
        <v>5184</v>
      </c>
      <c r="F205" s="204">
        <v>5184</v>
      </c>
      <c r="G205" s="204">
        <v>4320</v>
      </c>
      <c r="H205" s="204">
        <v>4320</v>
      </c>
      <c r="I205" s="204"/>
      <c r="J205" s="204"/>
      <c r="K205" s="204">
        <v>0</v>
      </c>
      <c r="L205" s="204">
        <v>0</v>
      </c>
      <c r="M205" s="204">
        <v>0</v>
      </c>
      <c r="N205" s="204">
        <v>0</v>
      </c>
      <c r="O205" s="99">
        <f t="shared" si="8"/>
        <v>13824</v>
      </c>
      <c r="P205" s="99">
        <f t="shared" si="9"/>
        <v>13824</v>
      </c>
    </row>
    <row r="206" spans="1:16" ht="48" customHeight="1">
      <c r="A206" s="329" t="s">
        <v>32</v>
      </c>
      <c r="B206" s="330"/>
      <c r="C206" s="204">
        <v>0</v>
      </c>
      <c r="D206" s="204">
        <v>0</v>
      </c>
      <c r="E206" s="204">
        <v>0</v>
      </c>
      <c r="F206" s="204">
        <v>0</v>
      </c>
      <c r="G206" s="204">
        <v>12960</v>
      </c>
      <c r="H206" s="204">
        <v>12960</v>
      </c>
      <c r="I206" s="204">
        <v>0</v>
      </c>
      <c r="J206" s="204">
        <v>0</v>
      </c>
      <c r="K206" s="204">
        <v>0</v>
      </c>
      <c r="L206" s="204">
        <v>0</v>
      </c>
      <c r="M206" s="204">
        <v>0</v>
      </c>
      <c r="N206" s="204">
        <v>0</v>
      </c>
      <c r="O206" s="99">
        <f t="shared" si="8"/>
        <v>12960</v>
      </c>
      <c r="P206" s="99">
        <f t="shared" si="9"/>
        <v>12960</v>
      </c>
    </row>
    <row r="207" spans="1:16" ht="48" customHeight="1">
      <c r="A207" s="329" t="s">
        <v>95</v>
      </c>
      <c r="B207" s="330"/>
      <c r="C207" s="204">
        <v>0</v>
      </c>
      <c r="D207" s="204">
        <v>0</v>
      </c>
      <c r="E207" s="204">
        <v>0</v>
      </c>
      <c r="F207" s="204">
        <v>0</v>
      </c>
      <c r="G207" s="204">
        <v>17280</v>
      </c>
      <c r="H207" s="204">
        <v>17280</v>
      </c>
      <c r="I207" s="204">
        <v>0</v>
      </c>
      <c r="J207" s="204">
        <v>0</v>
      </c>
      <c r="K207" s="204">
        <v>6480</v>
      </c>
      <c r="L207" s="204">
        <v>6480</v>
      </c>
      <c r="M207" s="204">
        <v>0</v>
      </c>
      <c r="N207" s="204">
        <v>0</v>
      </c>
      <c r="O207" s="99">
        <f t="shared" si="8"/>
        <v>23760</v>
      </c>
      <c r="P207" s="99">
        <f t="shared" si="9"/>
        <v>23760</v>
      </c>
    </row>
    <row r="208" spans="1:16" ht="48" customHeight="1">
      <c r="A208" s="329" t="s">
        <v>33</v>
      </c>
      <c r="B208" s="330"/>
      <c r="C208" s="204">
        <v>0</v>
      </c>
      <c r="D208" s="204">
        <v>0</v>
      </c>
      <c r="E208" s="204">
        <v>0</v>
      </c>
      <c r="F208" s="204">
        <v>0</v>
      </c>
      <c r="G208" s="204">
        <v>0</v>
      </c>
      <c r="H208" s="204">
        <v>0</v>
      </c>
      <c r="I208" s="204">
        <v>0</v>
      </c>
      <c r="J208" s="204">
        <v>0</v>
      </c>
      <c r="K208" s="204">
        <v>0</v>
      </c>
      <c r="L208" s="204">
        <v>0</v>
      </c>
      <c r="M208" s="204">
        <v>6480</v>
      </c>
      <c r="N208" s="204">
        <v>6480</v>
      </c>
      <c r="O208" s="99">
        <f t="shared" si="8"/>
        <v>6480</v>
      </c>
      <c r="P208" s="99">
        <f t="shared" si="9"/>
        <v>6480</v>
      </c>
    </row>
    <row r="209" spans="1:16" ht="48" customHeight="1">
      <c r="A209" s="337" t="s">
        <v>34</v>
      </c>
      <c r="B209" s="338"/>
      <c r="C209" s="204">
        <v>0</v>
      </c>
      <c r="D209" s="204">
        <v>0</v>
      </c>
      <c r="E209" s="204">
        <v>0</v>
      </c>
      <c r="F209" s="204">
        <v>0</v>
      </c>
      <c r="G209" s="204">
        <v>0</v>
      </c>
      <c r="H209" s="204">
        <v>0</v>
      </c>
      <c r="I209" s="204">
        <v>8064</v>
      </c>
      <c r="J209" s="204">
        <v>8064</v>
      </c>
      <c r="K209" s="204">
        <v>0</v>
      </c>
      <c r="L209" s="204">
        <v>0</v>
      </c>
      <c r="M209" s="204">
        <v>2736</v>
      </c>
      <c r="N209" s="204">
        <v>2736</v>
      </c>
      <c r="O209" s="99">
        <f t="shared" si="8"/>
        <v>10800</v>
      </c>
      <c r="P209" s="99">
        <f t="shared" si="9"/>
        <v>10800</v>
      </c>
    </row>
    <row r="210" spans="1:16" ht="48" customHeight="1">
      <c r="A210" s="335" t="s">
        <v>166</v>
      </c>
      <c r="B210" s="336"/>
      <c r="C210" s="204">
        <v>0</v>
      </c>
      <c r="D210" s="204">
        <v>0</v>
      </c>
      <c r="E210" s="204">
        <v>0</v>
      </c>
      <c r="F210" s="204">
        <v>0</v>
      </c>
      <c r="G210" s="204">
        <v>15120</v>
      </c>
      <c r="H210" s="204">
        <v>15120</v>
      </c>
      <c r="I210" s="204">
        <v>0</v>
      </c>
      <c r="J210" s="204">
        <v>0</v>
      </c>
      <c r="K210" s="204">
        <v>2160</v>
      </c>
      <c r="L210" s="204">
        <v>2160</v>
      </c>
      <c r="M210" s="204">
        <v>0</v>
      </c>
      <c r="N210" s="204">
        <v>0</v>
      </c>
      <c r="O210" s="99">
        <f t="shared" si="8"/>
        <v>17280</v>
      </c>
      <c r="P210" s="99">
        <f t="shared" si="9"/>
        <v>17280</v>
      </c>
    </row>
    <row r="211" spans="1:16" ht="48" customHeight="1">
      <c r="A211" s="329" t="s">
        <v>131</v>
      </c>
      <c r="B211" s="330"/>
      <c r="C211" s="204">
        <v>6480</v>
      </c>
      <c r="D211" s="204">
        <v>6480</v>
      </c>
      <c r="E211" s="204">
        <v>0</v>
      </c>
      <c r="F211" s="204">
        <v>0</v>
      </c>
      <c r="G211" s="204">
        <v>0</v>
      </c>
      <c r="H211" s="204">
        <v>0</v>
      </c>
      <c r="I211" s="204">
        <v>2160</v>
      </c>
      <c r="J211" s="204">
        <v>2160</v>
      </c>
      <c r="K211" s="204">
        <v>4320</v>
      </c>
      <c r="L211" s="204">
        <v>4320</v>
      </c>
      <c r="M211" s="204">
        <v>4320</v>
      </c>
      <c r="N211" s="204">
        <v>4320</v>
      </c>
      <c r="O211" s="99">
        <f t="shared" si="8"/>
        <v>17280</v>
      </c>
      <c r="P211" s="99">
        <f t="shared" si="9"/>
        <v>17280</v>
      </c>
    </row>
    <row r="212" spans="1:16" ht="48" customHeight="1">
      <c r="A212" s="329" t="s">
        <v>36</v>
      </c>
      <c r="B212" s="330"/>
      <c r="C212" s="204">
        <v>0</v>
      </c>
      <c r="D212" s="204">
        <v>0</v>
      </c>
      <c r="E212" s="204">
        <v>0</v>
      </c>
      <c r="F212" s="204">
        <v>0</v>
      </c>
      <c r="G212" s="204">
        <v>4320</v>
      </c>
      <c r="H212" s="204">
        <v>4320</v>
      </c>
      <c r="I212" s="204">
        <v>6480</v>
      </c>
      <c r="J212" s="204">
        <v>6480</v>
      </c>
      <c r="K212" s="204">
        <v>10800</v>
      </c>
      <c r="L212" s="204">
        <v>10800</v>
      </c>
      <c r="M212" s="204">
        <v>0</v>
      </c>
      <c r="N212" s="204">
        <v>0</v>
      </c>
      <c r="O212" s="99">
        <f t="shared" si="8"/>
        <v>21600</v>
      </c>
      <c r="P212" s="99">
        <f t="shared" si="9"/>
        <v>21600</v>
      </c>
    </row>
    <row r="213" spans="1:16" ht="48" customHeight="1">
      <c r="A213" s="337" t="s">
        <v>37</v>
      </c>
      <c r="B213" s="338"/>
      <c r="C213" s="204">
        <v>0</v>
      </c>
      <c r="D213" s="204">
        <v>0</v>
      </c>
      <c r="E213" s="204">
        <v>0</v>
      </c>
      <c r="F213" s="204">
        <v>0</v>
      </c>
      <c r="G213" s="204">
        <v>6480</v>
      </c>
      <c r="H213" s="204">
        <v>6480</v>
      </c>
      <c r="I213" s="204">
        <v>8640</v>
      </c>
      <c r="J213" s="204">
        <v>8640</v>
      </c>
      <c r="K213" s="204">
        <v>0</v>
      </c>
      <c r="L213" s="204">
        <v>0</v>
      </c>
      <c r="M213" s="204">
        <v>0</v>
      </c>
      <c r="N213" s="204">
        <v>0</v>
      </c>
      <c r="O213" s="99">
        <f t="shared" si="8"/>
        <v>15120</v>
      </c>
      <c r="P213" s="99">
        <f t="shared" si="9"/>
        <v>15120</v>
      </c>
    </row>
    <row r="214" spans="1:16" ht="48" customHeight="1">
      <c r="A214" s="337" t="s">
        <v>38</v>
      </c>
      <c r="B214" s="338"/>
      <c r="C214" s="204">
        <v>0</v>
      </c>
      <c r="D214" s="204">
        <v>0</v>
      </c>
      <c r="E214" s="204">
        <v>0</v>
      </c>
      <c r="F214" s="204">
        <v>0</v>
      </c>
      <c r="G214" s="204">
        <v>0</v>
      </c>
      <c r="H214" s="204">
        <v>0</v>
      </c>
      <c r="I214" s="204">
        <v>0</v>
      </c>
      <c r="J214" s="204">
        <v>0</v>
      </c>
      <c r="K214" s="204">
        <v>0</v>
      </c>
      <c r="L214" s="204">
        <v>0</v>
      </c>
      <c r="M214" s="204">
        <v>8640</v>
      </c>
      <c r="N214" s="204">
        <v>8640</v>
      </c>
      <c r="O214" s="99">
        <f t="shared" si="8"/>
        <v>8640</v>
      </c>
      <c r="P214" s="99">
        <f t="shared" si="9"/>
        <v>8640</v>
      </c>
    </row>
    <row r="215" spans="1:16" ht="48" customHeight="1">
      <c r="A215" s="329" t="s">
        <v>39</v>
      </c>
      <c r="B215" s="330"/>
      <c r="C215" s="204">
        <v>0</v>
      </c>
      <c r="D215" s="204">
        <v>0</v>
      </c>
      <c r="E215" s="204">
        <v>0</v>
      </c>
      <c r="F215" s="204">
        <v>0</v>
      </c>
      <c r="G215" s="204">
        <v>0</v>
      </c>
      <c r="H215" s="204">
        <v>0</v>
      </c>
      <c r="I215" s="204">
        <v>6480</v>
      </c>
      <c r="J215" s="204">
        <v>6480</v>
      </c>
      <c r="K215" s="204">
        <v>0</v>
      </c>
      <c r="L215" s="204">
        <v>0</v>
      </c>
      <c r="M215" s="204">
        <v>0</v>
      </c>
      <c r="N215" s="204">
        <v>0</v>
      </c>
      <c r="O215" s="99">
        <f t="shared" si="8"/>
        <v>6480</v>
      </c>
      <c r="P215" s="99">
        <f t="shared" si="9"/>
        <v>6480</v>
      </c>
    </row>
    <row r="216" spans="1:16" ht="48" customHeight="1">
      <c r="A216" s="329" t="s">
        <v>40</v>
      </c>
      <c r="B216" s="330"/>
      <c r="C216" s="204">
        <v>0</v>
      </c>
      <c r="D216" s="204">
        <v>0</v>
      </c>
      <c r="E216" s="204">
        <v>0</v>
      </c>
      <c r="F216" s="204">
        <v>0</v>
      </c>
      <c r="G216" s="204">
        <v>8640</v>
      </c>
      <c r="H216" s="204">
        <v>8640</v>
      </c>
      <c r="I216" s="204">
        <v>6480</v>
      </c>
      <c r="J216" s="204">
        <v>6480</v>
      </c>
      <c r="K216" s="204">
        <v>2160</v>
      </c>
      <c r="L216" s="204">
        <v>2160</v>
      </c>
      <c r="M216" s="204">
        <v>0</v>
      </c>
      <c r="N216" s="204">
        <v>0</v>
      </c>
      <c r="O216" s="99">
        <f t="shared" si="8"/>
        <v>17280</v>
      </c>
      <c r="P216" s="99">
        <f t="shared" si="9"/>
        <v>17280</v>
      </c>
    </row>
    <row r="217" spans="1:16" ht="48" customHeight="1">
      <c r="A217" s="329" t="s">
        <v>41</v>
      </c>
      <c r="B217" s="330"/>
      <c r="C217" s="204">
        <v>0</v>
      </c>
      <c r="D217" s="204">
        <v>0</v>
      </c>
      <c r="E217" s="204">
        <v>0</v>
      </c>
      <c r="F217" s="204">
        <v>0</v>
      </c>
      <c r="G217" s="204">
        <v>4320</v>
      </c>
      <c r="H217" s="204">
        <v>4320</v>
      </c>
      <c r="I217" s="204">
        <v>4320</v>
      </c>
      <c r="J217" s="204">
        <v>4320</v>
      </c>
      <c r="K217" s="204">
        <v>2160</v>
      </c>
      <c r="L217" s="204">
        <v>2160</v>
      </c>
      <c r="M217" s="204">
        <v>0</v>
      </c>
      <c r="N217" s="204">
        <v>0</v>
      </c>
      <c r="O217" s="99">
        <f t="shared" si="8"/>
        <v>10800</v>
      </c>
      <c r="P217" s="99">
        <f t="shared" si="9"/>
        <v>10800</v>
      </c>
    </row>
    <row r="218" spans="1:16" ht="48" customHeight="1">
      <c r="A218" s="329" t="s">
        <v>42</v>
      </c>
      <c r="B218" s="330"/>
      <c r="C218" s="204">
        <v>0</v>
      </c>
      <c r="D218" s="204">
        <v>0</v>
      </c>
      <c r="E218" s="204">
        <v>0</v>
      </c>
      <c r="F218" s="204">
        <v>0</v>
      </c>
      <c r="G218" s="204">
        <v>12960</v>
      </c>
      <c r="H218" s="204">
        <v>12960</v>
      </c>
      <c r="I218" s="204">
        <v>0</v>
      </c>
      <c r="J218" s="204">
        <v>0</v>
      </c>
      <c r="K218" s="204">
        <v>0</v>
      </c>
      <c r="L218" s="204">
        <v>0</v>
      </c>
      <c r="M218" s="204">
        <v>0</v>
      </c>
      <c r="N218" s="204">
        <v>0</v>
      </c>
      <c r="O218" s="99">
        <f t="shared" si="8"/>
        <v>12960</v>
      </c>
      <c r="P218" s="99">
        <f t="shared" si="9"/>
        <v>12960</v>
      </c>
    </row>
    <row r="219" spans="1:16" ht="48" customHeight="1">
      <c r="A219" s="329" t="s">
        <v>43</v>
      </c>
      <c r="B219" s="330"/>
      <c r="C219" s="204">
        <v>8640</v>
      </c>
      <c r="D219" s="204">
        <v>8640</v>
      </c>
      <c r="E219" s="204">
        <v>5184</v>
      </c>
      <c r="F219" s="204">
        <v>5184</v>
      </c>
      <c r="G219" s="204">
        <v>0</v>
      </c>
      <c r="H219" s="204">
        <v>0</v>
      </c>
      <c r="I219" s="204">
        <v>0</v>
      </c>
      <c r="J219" s="204">
        <v>0</v>
      </c>
      <c r="K219" s="204">
        <v>0</v>
      </c>
      <c r="L219" s="204">
        <v>0</v>
      </c>
      <c r="M219" s="204">
        <v>0</v>
      </c>
      <c r="N219" s="204">
        <v>0</v>
      </c>
      <c r="O219" s="99">
        <f t="shared" si="8"/>
        <v>13824</v>
      </c>
      <c r="P219" s="99">
        <f t="shared" si="9"/>
        <v>13824</v>
      </c>
    </row>
    <row r="220" spans="1:16" ht="48" customHeight="1">
      <c r="A220" s="329" t="s">
        <v>44</v>
      </c>
      <c r="B220" s="330"/>
      <c r="C220" s="204">
        <v>0</v>
      </c>
      <c r="D220" s="204">
        <v>0</v>
      </c>
      <c r="E220" s="204">
        <v>5184</v>
      </c>
      <c r="F220" s="204">
        <v>5184</v>
      </c>
      <c r="G220" s="204">
        <v>2304</v>
      </c>
      <c r="H220" s="204">
        <v>2304</v>
      </c>
      <c r="I220" s="204">
        <v>0</v>
      </c>
      <c r="J220" s="204">
        <v>0</v>
      </c>
      <c r="K220" s="204">
        <v>0</v>
      </c>
      <c r="L220" s="204">
        <v>0</v>
      </c>
      <c r="M220" s="204">
        <v>4608</v>
      </c>
      <c r="N220" s="204">
        <v>4608</v>
      </c>
      <c r="O220" s="99">
        <f t="shared" si="8"/>
        <v>12096</v>
      </c>
      <c r="P220" s="99">
        <f t="shared" si="9"/>
        <v>12096</v>
      </c>
    </row>
    <row r="221" spans="1:16" ht="48" customHeight="1">
      <c r="A221" s="329" t="s">
        <v>45</v>
      </c>
      <c r="B221" s="330"/>
      <c r="C221" s="204">
        <v>0</v>
      </c>
      <c r="D221" s="204">
        <v>0</v>
      </c>
      <c r="E221" s="204">
        <v>0</v>
      </c>
      <c r="F221" s="204">
        <v>0</v>
      </c>
      <c r="G221" s="204">
        <v>1440</v>
      </c>
      <c r="H221" s="204">
        <v>1440</v>
      </c>
      <c r="I221" s="204">
        <v>0</v>
      </c>
      <c r="J221" s="204">
        <v>0</v>
      </c>
      <c r="K221" s="204">
        <v>10800</v>
      </c>
      <c r="L221" s="204">
        <v>10800</v>
      </c>
      <c r="M221" s="204">
        <v>0</v>
      </c>
      <c r="N221" s="204">
        <v>0</v>
      </c>
      <c r="O221" s="99">
        <f>C221+E221+G221+K221</f>
        <v>12240</v>
      </c>
      <c r="P221" s="99">
        <f>D221+F221+H221+J221+L221+N221</f>
        <v>12240</v>
      </c>
    </row>
    <row r="222" spans="1:16" ht="48" customHeight="1">
      <c r="A222" s="329" t="s">
        <v>46</v>
      </c>
      <c r="B222" s="330"/>
      <c r="C222" s="204">
        <v>0</v>
      </c>
      <c r="D222" s="204">
        <v>0</v>
      </c>
      <c r="E222" s="204">
        <v>0</v>
      </c>
      <c r="F222" s="204">
        <v>0</v>
      </c>
      <c r="G222" s="204">
        <v>0</v>
      </c>
      <c r="H222" s="204">
        <v>0</v>
      </c>
      <c r="I222" s="204">
        <v>8640</v>
      </c>
      <c r="J222" s="204">
        <v>8640</v>
      </c>
      <c r="K222" s="204">
        <v>0</v>
      </c>
      <c r="L222" s="204">
        <v>0</v>
      </c>
      <c r="M222" s="204">
        <v>6480</v>
      </c>
      <c r="N222" s="204">
        <v>6480</v>
      </c>
      <c r="O222" s="99">
        <f aca="true" t="shared" si="10" ref="O222:O252">C222+E222+G222+I222+K222+M222</f>
        <v>15120</v>
      </c>
      <c r="P222" s="99">
        <f aca="true" t="shared" si="11" ref="P222:P252">D222+F222+H222+J222+L222+N222</f>
        <v>15120</v>
      </c>
    </row>
    <row r="223" spans="1:16" ht="48" customHeight="1">
      <c r="A223" s="329" t="s">
        <v>47</v>
      </c>
      <c r="B223" s="330"/>
      <c r="C223" s="204">
        <v>0</v>
      </c>
      <c r="D223" s="204">
        <v>0</v>
      </c>
      <c r="E223" s="204">
        <v>0</v>
      </c>
      <c r="F223" s="204">
        <v>0</v>
      </c>
      <c r="G223" s="204">
        <v>0</v>
      </c>
      <c r="H223" s="204">
        <v>0</v>
      </c>
      <c r="I223" s="204">
        <v>8640</v>
      </c>
      <c r="J223" s="204">
        <v>8640</v>
      </c>
      <c r="K223" s="204">
        <v>12960</v>
      </c>
      <c r="L223" s="204">
        <v>12960</v>
      </c>
      <c r="M223" s="204">
        <v>0</v>
      </c>
      <c r="N223" s="204">
        <v>0</v>
      </c>
      <c r="O223" s="99">
        <f t="shared" si="10"/>
        <v>21600</v>
      </c>
      <c r="P223" s="99">
        <f t="shared" si="11"/>
        <v>21600</v>
      </c>
    </row>
    <row r="224" spans="1:16" ht="48" customHeight="1">
      <c r="A224" s="329" t="s">
        <v>48</v>
      </c>
      <c r="B224" s="330"/>
      <c r="C224" s="204">
        <v>0</v>
      </c>
      <c r="D224" s="204">
        <v>0</v>
      </c>
      <c r="E224" s="204">
        <v>0</v>
      </c>
      <c r="F224" s="204">
        <v>0</v>
      </c>
      <c r="G224" s="204">
        <v>8640</v>
      </c>
      <c r="H224" s="204">
        <v>8640</v>
      </c>
      <c r="I224" s="204">
        <v>4320</v>
      </c>
      <c r="J224" s="204">
        <v>4320</v>
      </c>
      <c r="K224" s="204">
        <v>4320</v>
      </c>
      <c r="L224" s="204">
        <v>4320</v>
      </c>
      <c r="M224" s="204">
        <v>0</v>
      </c>
      <c r="N224" s="204">
        <v>0</v>
      </c>
      <c r="O224" s="99">
        <f t="shared" si="10"/>
        <v>17280</v>
      </c>
      <c r="P224" s="99">
        <f t="shared" si="11"/>
        <v>17280</v>
      </c>
    </row>
    <row r="225" spans="1:16" ht="48" customHeight="1">
      <c r="A225" s="335" t="s">
        <v>130</v>
      </c>
      <c r="B225" s="336"/>
      <c r="C225" s="204">
        <v>12960</v>
      </c>
      <c r="D225" s="204">
        <v>12960</v>
      </c>
      <c r="E225" s="204">
        <v>10800</v>
      </c>
      <c r="F225" s="204">
        <v>10800</v>
      </c>
      <c r="G225" s="204">
        <v>0</v>
      </c>
      <c r="H225" s="204">
        <v>0</v>
      </c>
      <c r="I225" s="204">
        <v>2160</v>
      </c>
      <c r="J225" s="204">
        <v>2160</v>
      </c>
      <c r="K225" s="204">
        <v>2160</v>
      </c>
      <c r="L225" s="204">
        <v>2160</v>
      </c>
      <c r="M225" s="204">
        <v>0</v>
      </c>
      <c r="N225" s="204">
        <v>0</v>
      </c>
      <c r="O225" s="99">
        <f t="shared" si="10"/>
        <v>28080</v>
      </c>
      <c r="P225" s="99">
        <f t="shared" si="11"/>
        <v>28080</v>
      </c>
    </row>
    <row r="226" spans="1:16" ht="48" customHeight="1">
      <c r="A226" s="329" t="s">
        <v>49</v>
      </c>
      <c r="B226" s="330"/>
      <c r="C226" s="204">
        <v>0</v>
      </c>
      <c r="D226" s="204">
        <v>0</v>
      </c>
      <c r="E226" s="204">
        <v>0</v>
      </c>
      <c r="F226" s="204">
        <v>0</v>
      </c>
      <c r="G226" s="204">
        <v>15120</v>
      </c>
      <c r="H226" s="204">
        <v>15120</v>
      </c>
      <c r="I226" s="204">
        <v>0</v>
      </c>
      <c r="J226" s="204">
        <v>0</v>
      </c>
      <c r="K226" s="204">
        <v>0</v>
      </c>
      <c r="L226" s="204">
        <v>0</v>
      </c>
      <c r="M226" s="204">
        <v>0</v>
      </c>
      <c r="N226" s="204">
        <v>0</v>
      </c>
      <c r="O226" s="99">
        <f t="shared" si="10"/>
        <v>15120</v>
      </c>
      <c r="P226" s="99">
        <f t="shared" si="11"/>
        <v>15120</v>
      </c>
    </row>
    <row r="227" spans="1:16" ht="48" customHeight="1">
      <c r="A227" s="337" t="s">
        <v>50</v>
      </c>
      <c r="B227" s="338"/>
      <c r="C227" s="204">
        <v>0</v>
      </c>
      <c r="D227" s="204">
        <v>0</v>
      </c>
      <c r="E227" s="204">
        <v>20736</v>
      </c>
      <c r="F227" s="204">
        <v>20736</v>
      </c>
      <c r="G227" s="204">
        <v>0</v>
      </c>
      <c r="H227" s="204">
        <v>0</v>
      </c>
      <c r="I227" s="204">
        <v>0</v>
      </c>
      <c r="J227" s="204">
        <v>0</v>
      </c>
      <c r="K227" s="204">
        <v>0</v>
      </c>
      <c r="L227" s="204">
        <v>0</v>
      </c>
      <c r="M227" s="204">
        <v>0</v>
      </c>
      <c r="N227" s="204">
        <v>0</v>
      </c>
      <c r="O227" s="99">
        <f t="shared" si="10"/>
        <v>20736</v>
      </c>
      <c r="P227" s="99">
        <f t="shared" si="11"/>
        <v>20736</v>
      </c>
    </row>
    <row r="228" spans="1:16" ht="48" customHeight="1">
      <c r="A228" s="329" t="s">
        <v>51</v>
      </c>
      <c r="B228" s="330"/>
      <c r="C228" s="204">
        <v>4320</v>
      </c>
      <c r="D228" s="204">
        <v>4320</v>
      </c>
      <c r="E228" s="204">
        <v>0</v>
      </c>
      <c r="F228" s="204">
        <v>0</v>
      </c>
      <c r="G228" s="204">
        <v>8640</v>
      </c>
      <c r="H228" s="204">
        <v>8640</v>
      </c>
      <c r="I228" s="204">
        <v>0</v>
      </c>
      <c r="J228" s="204">
        <v>0</v>
      </c>
      <c r="K228" s="204">
        <v>0</v>
      </c>
      <c r="L228" s="204">
        <v>0</v>
      </c>
      <c r="M228" s="204">
        <v>0</v>
      </c>
      <c r="N228" s="204">
        <v>0</v>
      </c>
      <c r="O228" s="99">
        <f t="shared" si="10"/>
        <v>12960</v>
      </c>
      <c r="P228" s="99">
        <f t="shared" si="11"/>
        <v>12960</v>
      </c>
    </row>
    <row r="229" spans="1:16" ht="48" customHeight="1">
      <c r="A229" s="335" t="s">
        <v>168</v>
      </c>
      <c r="B229" s="336"/>
      <c r="C229" s="204">
        <v>0</v>
      </c>
      <c r="D229" s="204">
        <v>0</v>
      </c>
      <c r="E229" s="204">
        <v>0</v>
      </c>
      <c r="F229" s="204">
        <v>0</v>
      </c>
      <c r="G229" s="204">
        <v>0</v>
      </c>
      <c r="H229" s="204">
        <v>0</v>
      </c>
      <c r="I229" s="204">
        <v>23760</v>
      </c>
      <c r="J229" s="204">
        <v>23760</v>
      </c>
      <c r="K229" s="204">
        <v>0</v>
      </c>
      <c r="L229" s="204">
        <v>0</v>
      </c>
      <c r="M229" s="204">
        <v>0</v>
      </c>
      <c r="N229" s="204">
        <v>0</v>
      </c>
      <c r="O229" s="99">
        <f t="shared" si="10"/>
        <v>23760</v>
      </c>
      <c r="P229" s="99">
        <f t="shared" si="11"/>
        <v>23760</v>
      </c>
    </row>
    <row r="230" spans="1:16" ht="48" customHeight="1">
      <c r="A230" s="335" t="s">
        <v>167</v>
      </c>
      <c r="B230" s="336"/>
      <c r="C230" s="204">
        <v>2160</v>
      </c>
      <c r="D230" s="204">
        <v>2160</v>
      </c>
      <c r="E230" s="204">
        <v>8928</v>
      </c>
      <c r="F230" s="204">
        <v>8928</v>
      </c>
      <c r="G230" s="204">
        <v>1872</v>
      </c>
      <c r="H230" s="204">
        <v>1872</v>
      </c>
      <c r="I230" s="204">
        <v>0</v>
      </c>
      <c r="J230" s="204">
        <v>0</v>
      </c>
      <c r="K230" s="204">
        <v>0</v>
      </c>
      <c r="L230" s="204">
        <v>0</v>
      </c>
      <c r="M230" s="204">
        <v>2160</v>
      </c>
      <c r="N230" s="204">
        <v>2160</v>
      </c>
      <c r="O230" s="99">
        <f t="shared" si="10"/>
        <v>15120</v>
      </c>
      <c r="P230" s="99">
        <f t="shared" si="11"/>
        <v>15120</v>
      </c>
    </row>
    <row r="231" spans="1:16" ht="48" customHeight="1">
      <c r="A231" s="335" t="s">
        <v>200</v>
      </c>
      <c r="B231" s="336"/>
      <c r="C231" s="204">
        <v>0</v>
      </c>
      <c r="D231" s="204">
        <v>0</v>
      </c>
      <c r="E231" s="204">
        <v>0</v>
      </c>
      <c r="F231" s="204">
        <v>0</v>
      </c>
      <c r="G231" s="204">
        <v>12960</v>
      </c>
      <c r="H231" s="204">
        <v>12960</v>
      </c>
      <c r="I231" s="204">
        <v>10800</v>
      </c>
      <c r="J231" s="204">
        <v>10800</v>
      </c>
      <c r="K231" s="204">
        <v>0</v>
      </c>
      <c r="L231" s="204">
        <v>0</v>
      </c>
      <c r="M231" s="204">
        <v>0</v>
      </c>
      <c r="N231" s="204">
        <v>0</v>
      </c>
      <c r="O231" s="99">
        <f t="shared" si="10"/>
        <v>23760</v>
      </c>
      <c r="P231" s="99">
        <f t="shared" si="11"/>
        <v>23760</v>
      </c>
    </row>
    <row r="232" spans="1:16" ht="48" customHeight="1">
      <c r="A232" s="329" t="s">
        <v>55</v>
      </c>
      <c r="B232" s="330"/>
      <c r="C232" s="204">
        <v>0</v>
      </c>
      <c r="D232" s="204">
        <v>0</v>
      </c>
      <c r="E232" s="204">
        <v>0</v>
      </c>
      <c r="F232" s="204">
        <v>0</v>
      </c>
      <c r="G232" s="204">
        <v>3456</v>
      </c>
      <c r="H232" s="204">
        <v>3456</v>
      </c>
      <c r="I232" s="204">
        <v>2160</v>
      </c>
      <c r="J232" s="204">
        <v>2160</v>
      </c>
      <c r="K232" s="204">
        <v>14544</v>
      </c>
      <c r="L232" s="204">
        <v>14544</v>
      </c>
      <c r="M232" s="204">
        <v>0</v>
      </c>
      <c r="N232" s="204">
        <v>0</v>
      </c>
      <c r="O232" s="99">
        <f t="shared" si="10"/>
        <v>20160</v>
      </c>
      <c r="P232" s="99">
        <f t="shared" si="11"/>
        <v>20160</v>
      </c>
    </row>
    <row r="233" spans="1:16" ht="48" customHeight="1">
      <c r="A233" s="329" t="s">
        <v>56</v>
      </c>
      <c r="B233" s="330"/>
      <c r="C233" s="204">
        <v>0</v>
      </c>
      <c r="D233" s="204">
        <v>0</v>
      </c>
      <c r="E233" s="204">
        <v>0</v>
      </c>
      <c r="F233" s="204">
        <v>0</v>
      </c>
      <c r="G233" s="204">
        <v>4320</v>
      </c>
      <c r="H233" s="204">
        <v>4320</v>
      </c>
      <c r="I233" s="204">
        <v>4320</v>
      </c>
      <c r="J233" s="204">
        <v>4320</v>
      </c>
      <c r="K233" s="204">
        <v>0</v>
      </c>
      <c r="L233" s="204">
        <v>0</v>
      </c>
      <c r="M233" s="204">
        <v>12960</v>
      </c>
      <c r="N233" s="204">
        <v>12960</v>
      </c>
      <c r="O233" s="99">
        <f t="shared" si="10"/>
        <v>21600</v>
      </c>
      <c r="P233" s="99">
        <f t="shared" si="11"/>
        <v>21600</v>
      </c>
    </row>
    <row r="234" spans="1:16" ht="48" customHeight="1">
      <c r="A234" s="329" t="s">
        <v>57</v>
      </c>
      <c r="B234" s="330"/>
      <c r="C234" s="204">
        <v>0</v>
      </c>
      <c r="D234" s="204">
        <v>0</v>
      </c>
      <c r="E234" s="204">
        <v>0</v>
      </c>
      <c r="F234" s="204">
        <v>0</v>
      </c>
      <c r="G234" s="204">
        <v>4320</v>
      </c>
      <c r="H234" s="204">
        <v>4320</v>
      </c>
      <c r="I234" s="204">
        <v>8640</v>
      </c>
      <c r="J234" s="204">
        <v>8640</v>
      </c>
      <c r="K234" s="204">
        <v>6480</v>
      </c>
      <c r="L234" s="204">
        <v>6480</v>
      </c>
      <c r="M234" s="204">
        <v>0</v>
      </c>
      <c r="N234" s="204">
        <v>0</v>
      </c>
      <c r="O234" s="99">
        <f t="shared" si="10"/>
        <v>19440</v>
      </c>
      <c r="P234" s="99">
        <f t="shared" si="11"/>
        <v>19440</v>
      </c>
    </row>
    <row r="235" spans="1:16" ht="48" customHeight="1">
      <c r="A235" s="329" t="s">
        <v>58</v>
      </c>
      <c r="B235" s="330"/>
      <c r="C235" s="204">
        <v>2160</v>
      </c>
      <c r="D235" s="204">
        <v>2160</v>
      </c>
      <c r="E235" s="204">
        <v>4320</v>
      </c>
      <c r="F235" s="204">
        <v>4320</v>
      </c>
      <c r="G235" s="204">
        <v>0</v>
      </c>
      <c r="H235" s="204">
        <v>0</v>
      </c>
      <c r="I235" s="204">
        <v>8640</v>
      </c>
      <c r="J235" s="204">
        <v>8640</v>
      </c>
      <c r="K235" s="204">
        <v>4320</v>
      </c>
      <c r="L235" s="204">
        <v>4320</v>
      </c>
      <c r="M235" s="204">
        <v>0</v>
      </c>
      <c r="N235" s="204">
        <v>0</v>
      </c>
      <c r="O235" s="99">
        <f t="shared" si="10"/>
        <v>19440</v>
      </c>
      <c r="P235" s="99">
        <f t="shared" si="11"/>
        <v>19440</v>
      </c>
    </row>
    <row r="236" spans="1:16" ht="48" customHeight="1">
      <c r="A236" s="329" t="s">
        <v>59</v>
      </c>
      <c r="B236" s="330"/>
      <c r="C236" s="204">
        <v>0</v>
      </c>
      <c r="D236" s="204">
        <v>0</v>
      </c>
      <c r="E236" s="204">
        <v>0</v>
      </c>
      <c r="F236" s="204">
        <v>0</v>
      </c>
      <c r="G236" s="204">
        <v>0</v>
      </c>
      <c r="H236" s="204">
        <v>0</v>
      </c>
      <c r="I236" s="204">
        <v>4320</v>
      </c>
      <c r="J236" s="204">
        <v>4320</v>
      </c>
      <c r="K236" s="204">
        <v>0</v>
      </c>
      <c r="L236" s="204">
        <v>0</v>
      </c>
      <c r="M236" s="204">
        <v>6480</v>
      </c>
      <c r="N236" s="204">
        <v>6480</v>
      </c>
      <c r="O236" s="99">
        <f t="shared" si="10"/>
        <v>10800</v>
      </c>
      <c r="P236" s="99">
        <f t="shared" si="11"/>
        <v>10800</v>
      </c>
    </row>
    <row r="237" spans="1:16" ht="48" customHeight="1">
      <c r="A237" s="329" t="s">
        <v>60</v>
      </c>
      <c r="B237" s="330"/>
      <c r="C237" s="204">
        <v>0</v>
      </c>
      <c r="D237" s="204">
        <v>0</v>
      </c>
      <c r="E237" s="204">
        <v>8640</v>
      </c>
      <c r="F237" s="204">
        <v>8640</v>
      </c>
      <c r="G237" s="204">
        <v>17280</v>
      </c>
      <c r="H237" s="204">
        <v>17280</v>
      </c>
      <c r="I237" s="204">
        <v>4320</v>
      </c>
      <c r="J237" s="204">
        <v>4320</v>
      </c>
      <c r="K237" s="204">
        <v>2160</v>
      </c>
      <c r="L237" s="204">
        <v>2160</v>
      </c>
      <c r="M237" s="204">
        <v>0</v>
      </c>
      <c r="N237" s="204">
        <v>0</v>
      </c>
      <c r="O237" s="99">
        <f t="shared" si="10"/>
        <v>32400</v>
      </c>
      <c r="P237" s="99">
        <f t="shared" si="11"/>
        <v>32400</v>
      </c>
    </row>
    <row r="238" spans="1:16" ht="48" customHeight="1">
      <c r="A238" s="329" t="s">
        <v>61</v>
      </c>
      <c r="B238" s="330"/>
      <c r="C238" s="204">
        <v>4320</v>
      </c>
      <c r="D238" s="204">
        <v>4320</v>
      </c>
      <c r="E238" s="204">
        <v>0</v>
      </c>
      <c r="F238" s="204">
        <v>0</v>
      </c>
      <c r="G238" s="204">
        <v>4320</v>
      </c>
      <c r="H238" s="204">
        <v>4320</v>
      </c>
      <c r="I238" s="204">
        <v>6480</v>
      </c>
      <c r="J238" s="204">
        <v>6480</v>
      </c>
      <c r="K238" s="204">
        <v>2160</v>
      </c>
      <c r="L238" s="204">
        <v>2160</v>
      </c>
      <c r="M238" s="204">
        <v>0</v>
      </c>
      <c r="N238" s="204">
        <v>0</v>
      </c>
      <c r="O238" s="99">
        <f t="shared" si="10"/>
        <v>17280</v>
      </c>
      <c r="P238" s="99">
        <f t="shared" si="11"/>
        <v>17280</v>
      </c>
    </row>
    <row r="239" spans="1:16" ht="48" customHeight="1">
      <c r="A239" s="329" t="s">
        <v>62</v>
      </c>
      <c r="B239" s="330"/>
      <c r="C239" s="204">
        <v>0</v>
      </c>
      <c r="D239" s="204">
        <v>0</v>
      </c>
      <c r="E239" s="204">
        <v>0</v>
      </c>
      <c r="F239" s="204">
        <v>0</v>
      </c>
      <c r="G239" s="204">
        <v>4320</v>
      </c>
      <c r="H239" s="204">
        <v>4320</v>
      </c>
      <c r="I239" s="204">
        <v>2160</v>
      </c>
      <c r="J239" s="204">
        <v>2160</v>
      </c>
      <c r="K239" s="204">
        <v>4320</v>
      </c>
      <c r="L239" s="204">
        <v>4320</v>
      </c>
      <c r="M239" s="204">
        <v>2160</v>
      </c>
      <c r="N239" s="204">
        <v>2160</v>
      </c>
      <c r="O239" s="99">
        <f t="shared" si="10"/>
        <v>12960</v>
      </c>
      <c r="P239" s="99">
        <f t="shared" si="11"/>
        <v>12960</v>
      </c>
    </row>
    <row r="240" spans="1:16" ht="48" customHeight="1">
      <c r="A240" s="335" t="s">
        <v>163</v>
      </c>
      <c r="B240" s="336"/>
      <c r="C240" s="204">
        <v>0</v>
      </c>
      <c r="D240" s="204">
        <v>0</v>
      </c>
      <c r="E240" s="204">
        <v>0</v>
      </c>
      <c r="F240" s="204">
        <v>0</v>
      </c>
      <c r="G240" s="204">
        <v>0</v>
      </c>
      <c r="H240" s="204">
        <v>0</v>
      </c>
      <c r="I240" s="204">
        <v>2160</v>
      </c>
      <c r="J240" s="204">
        <v>2160</v>
      </c>
      <c r="K240" s="204">
        <v>0</v>
      </c>
      <c r="L240" s="204">
        <v>0</v>
      </c>
      <c r="M240" s="204">
        <v>0</v>
      </c>
      <c r="N240" s="204">
        <v>0</v>
      </c>
      <c r="O240" s="99">
        <f t="shared" si="10"/>
        <v>2160</v>
      </c>
      <c r="P240" s="99">
        <f t="shared" si="11"/>
        <v>2160</v>
      </c>
    </row>
    <row r="241" spans="1:16" ht="48" customHeight="1">
      <c r="A241" s="335" t="s">
        <v>201</v>
      </c>
      <c r="B241" s="336"/>
      <c r="C241" s="204">
        <v>0</v>
      </c>
      <c r="D241" s="204">
        <v>0</v>
      </c>
      <c r="E241" s="204">
        <v>0</v>
      </c>
      <c r="F241" s="204">
        <v>0</v>
      </c>
      <c r="G241" s="204">
        <v>0</v>
      </c>
      <c r="H241" s="204">
        <v>0</v>
      </c>
      <c r="I241" s="204">
        <v>0</v>
      </c>
      <c r="J241" s="204">
        <v>0</v>
      </c>
      <c r="K241" s="204">
        <v>2160</v>
      </c>
      <c r="L241" s="204">
        <v>2160</v>
      </c>
      <c r="M241" s="204">
        <v>0</v>
      </c>
      <c r="N241" s="204">
        <v>0</v>
      </c>
      <c r="O241" s="99">
        <f t="shared" si="10"/>
        <v>2160</v>
      </c>
      <c r="P241" s="99">
        <f t="shared" si="11"/>
        <v>2160</v>
      </c>
    </row>
    <row r="242" spans="1:16" ht="48" customHeight="1">
      <c r="A242" s="329" t="s">
        <v>64</v>
      </c>
      <c r="B242" s="330"/>
      <c r="C242" s="204">
        <v>2016</v>
      </c>
      <c r="D242" s="204">
        <v>2016</v>
      </c>
      <c r="E242" s="204">
        <v>0</v>
      </c>
      <c r="F242" s="204">
        <v>0</v>
      </c>
      <c r="G242" s="204">
        <v>2304</v>
      </c>
      <c r="H242" s="204">
        <v>2304</v>
      </c>
      <c r="I242" s="204">
        <v>0</v>
      </c>
      <c r="J242" s="204">
        <v>0</v>
      </c>
      <c r="K242" s="204">
        <v>0</v>
      </c>
      <c r="L242" s="204">
        <v>0</v>
      </c>
      <c r="M242" s="204">
        <v>0</v>
      </c>
      <c r="N242" s="204">
        <v>0</v>
      </c>
      <c r="O242" s="99">
        <f t="shared" si="10"/>
        <v>4320</v>
      </c>
      <c r="P242" s="99">
        <f t="shared" si="11"/>
        <v>4320</v>
      </c>
    </row>
    <row r="243" spans="1:16" ht="48" customHeight="1">
      <c r="A243" s="329" t="s">
        <v>129</v>
      </c>
      <c r="B243" s="330"/>
      <c r="C243" s="204">
        <v>0</v>
      </c>
      <c r="D243" s="204">
        <v>0</v>
      </c>
      <c r="E243" s="204">
        <v>0</v>
      </c>
      <c r="F243" s="204">
        <v>0</v>
      </c>
      <c r="G243" s="204">
        <v>2160</v>
      </c>
      <c r="H243" s="204">
        <v>2160</v>
      </c>
      <c r="I243" s="204">
        <v>0</v>
      </c>
      <c r="J243" s="204">
        <v>0</v>
      </c>
      <c r="K243" s="204">
        <v>0</v>
      </c>
      <c r="L243" s="204">
        <v>0</v>
      </c>
      <c r="M243" s="204">
        <v>0</v>
      </c>
      <c r="N243" s="204">
        <v>0</v>
      </c>
      <c r="O243" s="99">
        <f t="shared" si="10"/>
        <v>2160</v>
      </c>
      <c r="P243" s="99">
        <f t="shared" si="11"/>
        <v>2160</v>
      </c>
    </row>
    <row r="244" spans="1:16" ht="48" customHeight="1">
      <c r="A244" s="329" t="s">
        <v>65</v>
      </c>
      <c r="B244" s="330"/>
      <c r="C244" s="204">
        <v>2160</v>
      </c>
      <c r="D244" s="204">
        <v>2160</v>
      </c>
      <c r="E244" s="204">
        <v>0</v>
      </c>
      <c r="F244" s="204">
        <v>0</v>
      </c>
      <c r="G244" s="204">
        <v>2160</v>
      </c>
      <c r="H244" s="204">
        <v>2160</v>
      </c>
      <c r="I244" s="204">
        <v>0</v>
      </c>
      <c r="J244" s="204">
        <v>0</v>
      </c>
      <c r="K244" s="204">
        <v>0</v>
      </c>
      <c r="L244" s="204">
        <v>0</v>
      </c>
      <c r="M244" s="204">
        <v>0</v>
      </c>
      <c r="N244" s="204">
        <v>0</v>
      </c>
      <c r="O244" s="99">
        <f t="shared" si="10"/>
        <v>4320</v>
      </c>
      <c r="P244" s="99">
        <f t="shared" si="11"/>
        <v>4320</v>
      </c>
    </row>
    <row r="245" spans="1:16" ht="48" customHeight="1">
      <c r="A245" s="329" t="s">
        <v>66</v>
      </c>
      <c r="B245" s="330"/>
      <c r="C245" s="204">
        <v>0</v>
      </c>
      <c r="D245" s="204">
        <v>0</v>
      </c>
      <c r="E245" s="204">
        <v>0</v>
      </c>
      <c r="F245" s="204">
        <v>0</v>
      </c>
      <c r="G245" s="204">
        <v>0</v>
      </c>
      <c r="H245" s="204">
        <v>0</v>
      </c>
      <c r="I245" s="204">
        <v>2160</v>
      </c>
      <c r="J245" s="204">
        <v>2160</v>
      </c>
      <c r="K245" s="204">
        <v>0</v>
      </c>
      <c r="L245" s="204">
        <v>0</v>
      </c>
      <c r="M245" s="204">
        <v>0</v>
      </c>
      <c r="N245" s="204">
        <v>0</v>
      </c>
      <c r="O245" s="99">
        <f t="shared" si="10"/>
        <v>2160</v>
      </c>
      <c r="P245" s="99">
        <f t="shared" si="11"/>
        <v>2160</v>
      </c>
    </row>
    <row r="246" spans="1:16" ht="48" customHeight="1">
      <c r="A246" s="329" t="s">
        <v>67</v>
      </c>
      <c r="B246" s="330"/>
      <c r="C246" s="204">
        <v>0</v>
      </c>
      <c r="D246" s="204">
        <v>0</v>
      </c>
      <c r="E246" s="204">
        <v>0</v>
      </c>
      <c r="F246" s="204">
        <v>0</v>
      </c>
      <c r="G246" s="204">
        <v>2160</v>
      </c>
      <c r="H246" s="204">
        <v>2160</v>
      </c>
      <c r="I246" s="204">
        <v>2160</v>
      </c>
      <c r="J246" s="204">
        <v>2160</v>
      </c>
      <c r="K246" s="204">
        <v>0</v>
      </c>
      <c r="L246" s="204">
        <v>0</v>
      </c>
      <c r="M246" s="204">
        <v>0</v>
      </c>
      <c r="N246" s="204">
        <v>0</v>
      </c>
      <c r="O246" s="99">
        <f t="shared" si="10"/>
        <v>4320</v>
      </c>
      <c r="P246" s="99">
        <f t="shared" si="11"/>
        <v>4320</v>
      </c>
    </row>
    <row r="247" spans="1:16" ht="48" customHeight="1">
      <c r="A247" s="329" t="s">
        <v>118</v>
      </c>
      <c r="B247" s="330"/>
      <c r="C247" s="204">
        <v>0</v>
      </c>
      <c r="D247" s="204">
        <v>0</v>
      </c>
      <c r="E247" s="204">
        <v>0</v>
      </c>
      <c r="F247" s="204">
        <v>0</v>
      </c>
      <c r="G247" s="204">
        <v>6480</v>
      </c>
      <c r="H247" s="204">
        <v>6480</v>
      </c>
      <c r="I247" s="204">
        <v>0</v>
      </c>
      <c r="J247" s="204">
        <v>0</v>
      </c>
      <c r="K247" s="204">
        <v>0</v>
      </c>
      <c r="L247" s="204">
        <v>0</v>
      </c>
      <c r="M247" s="204">
        <v>0</v>
      </c>
      <c r="N247" s="204">
        <v>0</v>
      </c>
      <c r="O247" s="99">
        <f t="shared" si="10"/>
        <v>6480</v>
      </c>
      <c r="P247" s="99">
        <f t="shared" si="11"/>
        <v>6480</v>
      </c>
    </row>
    <row r="248" spans="1:16" ht="48" customHeight="1">
      <c r="A248" s="329" t="s">
        <v>117</v>
      </c>
      <c r="B248" s="330"/>
      <c r="C248" s="204">
        <v>2160</v>
      </c>
      <c r="D248" s="204">
        <v>2160</v>
      </c>
      <c r="E248" s="204">
        <v>0</v>
      </c>
      <c r="F248" s="204">
        <v>0</v>
      </c>
      <c r="G248" s="204">
        <v>2160</v>
      </c>
      <c r="H248" s="204">
        <v>2160</v>
      </c>
      <c r="I248" s="204">
        <v>0</v>
      </c>
      <c r="J248" s="204">
        <v>0</v>
      </c>
      <c r="K248" s="204">
        <v>0</v>
      </c>
      <c r="L248" s="204">
        <v>0</v>
      </c>
      <c r="M248" s="204">
        <v>2160</v>
      </c>
      <c r="N248" s="204">
        <v>2160</v>
      </c>
      <c r="O248" s="99">
        <f t="shared" si="10"/>
        <v>6480</v>
      </c>
      <c r="P248" s="99">
        <f t="shared" si="11"/>
        <v>6480</v>
      </c>
    </row>
    <row r="249" spans="1:16" ht="48" customHeight="1">
      <c r="A249" s="329" t="s">
        <v>121</v>
      </c>
      <c r="B249" s="330"/>
      <c r="C249" s="204">
        <v>2160</v>
      </c>
      <c r="D249" s="204">
        <v>2160</v>
      </c>
      <c r="E249" s="204">
        <v>6480</v>
      </c>
      <c r="F249" s="204">
        <v>6480</v>
      </c>
      <c r="G249" s="204">
        <v>25920</v>
      </c>
      <c r="H249" s="204">
        <v>25920</v>
      </c>
      <c r="I249" s="204">
        <v>4320</v>
      </c>
      <c r="J249" s="204">
        <v>4320</v>
      </c>
      <c r="K249" s="204">
        <v>2160</v>
      </c>
      <c r="L249" s="204">
        <v>2160</v>
      </c>
      <c r="M249" s="204">
        <v>0</v>
      </c>
      <c r="N249" s="204">
        <v>0</v>
      </c>
      <c r="O249" s="99">
        <f t="shared" si="10"/>
        <v>41040</v>
      </c>
      <c r="P249" s="99">
        <f t="shared" si="11"/>
        <v>41040</v>
      </c>
    </row>
    <row r="250" spans="1:16" ht="48" customHeight="1">
      <c r="A250" s="333" t="s">
        <v>161</v>
      </c>
      <c r="B250" s="334"/>
      <c r="C250" s="204">
        <v>2160</v>
      </c>
      <c r="D250" s="204">
        <v>2160</v>
      </c>
      <c r="E250" s="204">
        <v>28080</v>
      </c>
      <c r="F250" s="204">
        <v>28080</v>
      </c>
      <c r="G250" s="204">
        <v>1080</v>
      </c>
      <c r="H250" s="204">
        <v>1080</v>
      </c>
      <c r="I250" s="204">
        <v>0</v>
      </c>
      <c r="J250" s="204">
        <v>0</v>
      </c>
      <c r="K250" s="204">
        <v>5400</v>
      </c>
      <c r="L250" s="204">
        <v>5400</v>
      </c>
      <c r="M250" s="204">
        <v>0</v>
      </c>
      <c r="N250" s="204">
        <v>0</v>
      </c>
      <c r="O250" s="99">
        <f t="shared" si="10"/>
        <v>36720</v>
      </c>
      <c r="P250" s="99">
        <f t="shared" si="11"/>
        <v>36720</v>
      </c>
    </row>
    <row r="251" spans="1:16" ht="48" customHeight="1">
      <c r="A251" s="328" t="s">
        <v>112</v>
      </c>
      <c r="B251" s="328"/>
      <c r="C251" s="204"/>
      <c r="D251" s="204"/>
      <c r="E251" s="204">
        <v>2160</v>
      </c>
      <c r="F251" s="204">
        <v>2160</v>
      </c>
      <c r="G251" s="204">
        <v>8640</v>
      </c>
      <c r="H251" s="204">
        <v>8640</v>
      </c>
      <c r="I251" s="204">
        <v>12960</v>
      </c>
      <c r="J251" s="204">
        <v>12960</v>
      </c>
      <c r="K251" s="204"/>
      <c r="L251" s="204"/>
      <c r="M251" s="204"/>
      <c r="N251" s="204"/>
      <c r="O251" s="99">
        <f t="shared" si="10"/>
        <v>23760</v>
      </c>
      <c r="P251" s="99">
        <f t="shared" si="11"/>
        <v>23760</v>
      </c>
    </row>
    <row r="252" spans="1:16" ht="48" customHeight="1">
      <c r="A252" s="329" t="s">
        <v>202</v>
      </c>
      <c r="B252" s="330"/>
      <c r="C252" s="204">
        <v>12960</v>
      </c>
      <c r="D252" s="204">
        <v>12960</v>
      </c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99">
        <f t="shared" si="10"/>
        <v>12960</v>
      </c>
      <c r="P252" s="99">
        <f t="shared" si="11"/>
        <v>12960</v>
      </c>
    </row>
    <row r="253" spans="1:16" ht="48" customHeight="1">
      <c r="A253" s="331" t="s">
        <v>198</v>
      </c>
      <c r="B253" s="332"/>
      <c r="C253" s="98">
        <f>SUM(C175:C251)</f>
        <v>170742</v>
      </c>
      <c r="D253" s="98">
        <f>SUM(D175:D252)</f>
        <v>149616</v>
      </c>
      <c r="E253" s="98">
        <f aca="true" t="shared" si="12" ref="E253:N253">SUM(E175:E251)</f>
        <v>189936</v>
      </c>
      <c r="F253" s="98">
        <f t="shared" si="12"/>
        <v>189936</v>
      </c>
      <c r="G253" s="98">
        <f t="shared" si="12"/>
        <v>396936</v>
      </c>
      <c r="H253" s="98">
        <f t="shared" si="12"/>
        <v>396936</v>
      </c>
      <c r="I253" s="98">
        <f t="shared" si="12"/>
        <v>310968</v>
      </c>
      <c r="J253" s="98">
        <f t="shared" si="12"/>
        <v>270360</v>
      </c>
      <c r="K253" s="98">
        <f t="shared" si="12"/>
        <v>147384</v>
      </c>
      <c r="L253" s="98">
        <f t="shared" si="12"/>
        <v>143064</v>
      </c>
      <c r="M253" s="98">
        <f t="shared" si="12"/>
        <v>111888</v>
      </c>
      <c r="N253" s="98">
        <f t="shared" si="12"/>
        <v>101088</v>
      </c>
      <c r="O253" s="98">
        <f>SUM(O175:O252)</f>
        <v>1340814</v>
      </c>
      <c r="P253" s="98">
        <f>SUM(P175:P252)</f>
        <v>1251000</v>
      </c>
    </row>
  </sheetData>
  <sheetProtection/>
  <mergeCells count="257">
    <mergeCell ref="A1:B1"/>
    <mergeCell ref="A4:A11"/>
    <mergeCell ref="B4:P4"/>
    <mergeCell ref="C5:P5"/>
    <mergeCell ref="C6:P6"/>
    <mergeCell ref="C7:D7"/>
    <mergeCell ref="E7:F7"/>
    <mergeCell ref="G7:H7"/>
    <mergeCell ref="I7:J7"/>
    <mergeCell ref="K7:L7"/>
    <mergeCell ref="M7:N7"/>
    <mergeCell ref="O7:P7"/>
    <mergeCell ref="C8:P8"/>
    <mergeCell ref="C9:P9"/>
    <mergeCell ref="A12:B12"/>
    <mergeCell ref="A13:B13"/>
    <mergeCell ref="O10:P11"/>
    <mergeCell ref="A14:P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91:B91"/>
    <mergeCell ref="A74:B74"/>
    <mergeCell ref="A75:B75"/>
    <mergeCell ref="A76:B76"/>
    <mergeCell ref="A77:B77"/>
    <mergeCell ref="A78:B78"/>
    <mergeCell ref="A79:B79"/>
    <mergeCell ref="A88:B88"/>
    <mergeCell ref="A89:B89"/>
    <mergeCell ref="A87:B87"/>
    <mergeCell ref="A92:B92"/>
    <mergeCell ref="A93:B93"/>
    <mergeCell ref="A80:B80"/>
    <mergeCell ref="A81:B81"/>
    <mergeCell ref="A82:B82"/>
    <mergeCell ref="A83:B83"/>
    <mergeCell ref="A84:B84"/>
    <mergeCell ref="A90:B90"/>
    <mergeCell ref="A85:B85"/>
    <mergeCell ref="A86:B86"/>
    <mergeCell ref="A98:B98"/>
    <mergeCell ref="A99:B99"/>
    <mergeCell ref="A100:B100"/>
    <mergeCell ref="A94:P94"/>
    <mergeCell ref="A95:B95"/>
    <mergeCell ref="A96:B96"/>
    <mergeCell ref="A97:B97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P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51:B251"/>
    <mergeCell ref="A252:B252"/>
    <mergeCell ref="A253:B253"/>
    <mergeCell ref="A245:B245"/>
    <mergeCell ref="A246:B246"/>
    <mergeCell ref="A247:B247"/>
    <mergeCell ref="A248:B248"/>
    <mergeCell ref="A249:B249"/>
    <mergeCell ref="A250:B250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Q58"/>
  <sheetViews>
    <sheetView view="pageBreakPreview" zoomScale="60" zoomScaleNormal="64" zoomScalePageLayoutView="0" workbookViewId="0" topLeftCell="A1">
      <selection activeCell="M1" sqref="M1"/>
    </sheetView>
  </sheetViews>
  <sheetFormatPr defaultColWidth="9.140625" defaultRowHeight="15"/>
  <cols>
    <col min="1" max="1" width="14.00390625" style="62" customWidth="1"/>
    <col min="2" max="2" width="15.8515625" style="62" customWidth="1"/>
    <col min="3" max="3" width="13.8515625" style="86" customWidth="1"/>
    <col min="4" max="4" width="13.57421875" style="86" customWidth="1"/>
    <col min="5" max="5" width="12.00390625" style="86" customWidth="1"/>
    <col min="6" max="6" width="13.8515625" style="86" customWidth="1"/>
    <col min="7" max="7" width="13.140625" style="86" customWidth="1"/>
    <col min="8" max="9" width="14.7109375" style="86" customWidth="1"/>
    <col min="10" max="10" width="14.421875" style="86" customWidth="1"/>
    <col min="11" max="11" width="11.140625" style="86" customWidth="1"/>
    <col min="12" max="12" width="10.57421875" style="86" customWidth="1"/>
    <col min="13" max="13" width="13.140625" style="86" customWidth="1"/>
    <col min="14" max="14" width="12.421875" style="86" customWidth="1"/>
    <col min="15" max="15" width="13.28125" style="86" customWidth="1"/>
    <col min="16" max="16" width="13.421875" style="62" customWidth="1"/>
    <col min="17" max="17" width="9.57421875" style="62" customWidth="1"/>
    <col min="18" max="18" width="12.7109375" style="62" customWidth="1"/>
    <col min="19" max="16384" width="9.140625" style="62" customWidth="1"/>
  </cols>
  <sheetData>
    <row r="1" spans="1:17" ht="18.75">
      <c r="A1" s="359"/>
      <c r="B1" s="359"/>
      <c r="C1" s="125"/>
      <c r="D1" s="126"/>
      <c r="E1" s="126"/>
      <c r="F1" s="126"/>
      <c r="G1" s="126"/>
      <c r="H1" s="126"/>
      <c r="K1" s="61"/>
      <c r="L1" s="61"/>
      <c r="M1" s="223" t="s">
        <v>339</v>
      </c>
      <c r="N1" s="223"/>
      <c r="O1" s="223"/>
      <c r="P1" s="223"/>
      <c r="Q1" s="127"/>
    </row>
    <row r="2" spans="1:16" ht="18.75">
      <c r="A2" s="63" t="s">
        <v>327</v>
      </c>
      <c r="B2" s="128"/>
      <c r="C2" s="129"/>
      <c r="D2" s="129"/>
      <c r="G2" s="130"/>
      <c r="H2" s="130"/>
      <c r="I2" s="130"/>
      <c r="J2" s="130"/>
      <c r="M2" s="131" t="s">
        <v>226</v>
      </c>
      <c r="N2" s="131"/>
      <c r="O2" s="132"/>
      <c r="P2" s="132"/>
    </row>
    <row r="3" spans="1:16" ht="15">
      <c r="A3" s="133"/>
      <c r="B3" s="134"/>
      <c r="C3" s="134"/>
      <c r="D3" s="134"/>
      <c r="O3" s="133"/>
      <c r="P3" s="135"/>
    </row>
    <row r="4" spans="1:18" ht="15">
      <c r="A4" s="356" t="s">
        <v>97</v>
      </c>
      <c r="B4" s="360" t="s">
        <v>173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53" t="s">
        <v>227</v>
      </c>
      <c r="R4" s="353" t="s">
        <v>196</v>
      </c>
    </row>
    <row r="5" spans="1:36" ht="39" customHeight="1">
      <c r="A5" s="356"/>
      <c r="B5" s="136" t="s">
        <v>0</v>
      </c>
      <c r="C5" s="361" t="s">
        <v>174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53"/>
      <c r="R5" s="353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  <c r="AI5" s="70"/>
      <c r="AJ5" s="70"/>
    </row>
    <row r="6" spans="1:251" ht="21" customHeight="1">
      <c r="A6" s="356"/>
      <c r="B6" s="137" t="s">
        <v>1</v>
      </c>
      <c r="C6" s="340" t="s">
        <v>175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53"/>
      <c r="R6" s="353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ht="34.5" customHeight="1">
      <c r="A7" s="356"/>
      <c r="B7" s="137" t="s">
        <v>2</v>
      </c>
      <c r="C7" s="340" t="s">
        <v>176</v>
      </c>
      <c r="D7" s="340"/>
      <c r="E7" s="340" t="s">
        <v>177</v>
      </c>
      <c r="F7" s="340"/>
      <c r="G7" s="340" t="s">
        <v>178</v>
      </c>
      <c r="H7" s="340"/>
      <c r="I7" s="340" t="s">
        <v>179</v>
      </c>
      <c r="J7" s="340"/>
      <c r="K7" s="340" t="s">
        <v>180</v>
      </c>
      <c r="L7" s="340"/>
      <c r="M7" s="340" t="s">
        <v>181</v>
      </c>
      <c r="N7" s="340"/>
      <c r="O7" s="357" t="s">
        <v>109</v>
      </c>
      <c r="P7" s="358"/>
      <c r="Q7" s="353"/>
      <c r="R7" s="353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ht="19.5" customHeight="1">
      <c r="A8" s="356"/>
      <c r="B8" s="137" t="s">
        <v>3</v>
      </c>
      <c r="C8" s="340" t="s">
        <v>182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53"/>
      <c r="R8" s="35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ht="30.75" customHeight="1">
      <c r="A9" s="356"/>
      <c r="B9" s="138" t="s">
        <v>4</v>
      </c>
      <c r="C9" s="341" t="s">
        <v>107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53"/>
      <c r="R9" s="353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ht="26.25" customHeight="1">
      <c r="A10" s="356"/>
      <c r="B10" s="137" t="s">
        <v>70</v>
      </c>
      <c r="C10" s="96" t="s">
        <v>183</v>
      </c>
      <c r="D10" s="96"/>
      <c r="E10" s="96" t="s">
        <v>184</v>
      </c>
      <c r="F10" s="96"/>
      <c r="G10" s="96" t="s">
        <v>185</v>
      </c>
      <c r="H10" s="96"/>
      <c r="I10" s="96" t="s">
        <v>186</v>
      </c>
      <c r="J10" s="96"/>
      <c r="K10" s="96" t="s">
        <v>187</v>
      </c>
      <c r="L10" s="96"/>
      <c r="M10" s="96" t="s">
        <v>188</v>
      </c>
      <c r="N10" s="96"/>
      <c r="O10" s="354"/>
      <c r="P10" s="355"/>
      <c r="Q10" s="353"/>
      <c r="R10" s="353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24.75" customHeight="1">
      <c r="A11" s="356"/>
      <c r="B11" s="137" t="s">
        <v>71</v>
      </c>
      <c r="C11" s="96" t="s">
        <v>189</v>
      </c>
      <c r="D11" s="96"/>
      <c r="E11" s="96" t="s">
        <v>190</v>
      </c>
      <c r="F11" s="96"/>
      <c r="G11" s="96" t="s">
        <v>191</v>
      </c>
      <c r="H11" s="96"/>
      <c r="I11" s="96" t="s">
        <v>192</v>
      </c>
      <c r="J11" s="96"/>
      <c r="K11" s="96" t="s">
        <v>193</v>
      </c>
      <c r="L11" s="96"/>
      <c r="M11" s="96" t="s">
        <v>194</v>
      </c>
      <c r="N11" s="96"/>
      <c r="O11" s="354"/>
      <c r="P11" s="355"/>
      <c r="Q11" s="353"/>
      <c r="R11" s="353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38.25">
      <c r="A12" s="353"/>
      <c r="B12" s="353"/>
      <c r="C12" s="139" t="s">
        <v>195</v>
      </c>
      <c r="D12" s="139" t="s">
        <v>196</v>
      </c>
      <c r="E12" s="139" t="s">
        <v>195</v>
      </c>
      <c r="F12" s="139" t="s">
        <v>196</v>
      </c>
      <c r="G12" s="139" t="s">
        <v>195</v>
      </c>
      <c r="H12" s="139" t="s">
        <v>196</v>
      </c>
      <c r="I12" s="139" t="s">
        <v>195</v>
      </c>
      <c r="J12" s="139" t="s">
        <v>196</v>
      </c>
      <c r="K12" s="139" t="s">
        <v>195</v>
      </c>
      <c r="L12" s="139" t="s">
        <v>196</v>
      </c>
      <c r="M12" s="139" t="s">
        <v>195</v>
      </c>
      <c r="N12" s="139" t="s">
        <v>196</v>
      </c>
      <c r="O12" s="139" t="s">
        <v>195</v>
      </c>
      <c r="P12" s="139" t="s">
        <v>196</v>
      </c>
      <c r="Q12" s="353"/>
      <c r="R12" s="353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ht="15">
      <c r="A13" s="356">
        <v>1</v>
      </c>
      <c r="B13" s="356"/>
      <c r="C13" s="140">
        <v>2</v>
      </c>
      <c r="D13" s="141">
        <v>3</v>
      </c>
      <c r="E13" s="141">
        <v>4</v>
      </c>
      <c r="F13" s="141">
        <v>5</v>
      </c>
      <c r="G13" s="141">
        <v>6</v>
      </c>
      <c r="H13" s="141">
        <v>7</v>
      </c>
      <c r="I13" s="141">
        <v>8</v>
      </c>
      <c r="J13" s="141">
        <v>9</v>
      </c>
      <c r="K13" s="141">
        <v>10</v>
      </c>
      <c r="L13" s="141">
        <v>11</v>
      </c>
      <c r="M13" s="141">
        <v>12</v>
      </c>
      <c r="N13" s="141">
        <v>13</v>
      </c>
      <c r="O13" s="141">
        <v>14</v>
      </c>
      <c r="P13" s="142">
        <v>15</v>
      </c>
      <c r="Q13" s="141">
        <v>16</v>
      </c>
      <c r="R13" s="142">
        <v>17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21.75" customHeight="1">
      <c r="A14" s="350" t="s">
        <v>127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143"/>
      <c r="R14" s="143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31" ht="21.75" customHeight="1">
      <c r="A15" s="351" t="s">
        <v>228</v>
      </c>
      <c r="B15" s="351"/>
      <c r="C15" s="205">
        <v>0</v>
      </c>
      <c r="D15" s="205">
        <v>0</v>
      </c>
      <c r="E15" s="205">
        <v>0</v>
      </c>
      <c r="F15" s="205">
        <v>0</v>
      </c>
      <c r="G15" s="205">
        <v>23040</v>
      </c>
      <c r="H15" s="205">
        <v>11520</v>
      </c>
      <c r="I15" s="205">
        <v>113760</v>
      </c>
      <c r="J15" s="205">
        <v>56952</v>
      </c>
      <c r="K15" s="205">
        <v>6624</v>
      </c>
      <c r="L15" s="205">
        <v>3312</v>
      </c>
      <c r="M15" s="205">
        <v>36864</v>
      </c>
      <c r="N15" s="205">
        <v>18432</v>
      </c>
      <c r="O15" s="145">
        <f aca="true" t="shared" si="0" ref="O15:P27">C15+E15+G15+I15+K15+M15</f>
        <v>180288</v>
      </c>
      <c r="P15" s="144">
        <f t="shared" si="0"/>
        <v>90216</v>
      </c>
      <c r="Q15" s="207">
        <v>1271</v>
      </c>
      <c r="R15" s="207">
        <v>636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21.75" customHeight="1">
      <c r="A16" s="211" t="s">
        <v>229</v>
      </c>
      <c r="B16" s="212"/>
      <c r="C16" s="205">
        <v>30384</v>
      </c>
      <c r="D16" s="205">
        <v>2016</v>
      </c>
      <c r="E16" s="205">
        <v>2520</v>
      </c>
      <c r="F16" s="205">
        <v>0</v>
      </c>
      <c r="G16" s="205">
        <v>109728</v>
      </c>
      <c r="H16" s="205">
        <v>19872</v>
      </c>
      <c r="I16" s="205">
        <v>245808</v>
      </c>
      <c r="J16" s="205">
        <v>135972</v>
      </c>
      <c r="K16" s="205">
        <v>0</v>
      </c>
      <c r="L16" s="205">
        <v>0</v>
      </c>
      <c r="M16" s="205">
        <v>37944</v>
      </c>
      <c r="N16" s="205">
        <v>35064</v>
      </c>
      <c r="O16" s="145">
        <f t="shared" si="0"/>
        <v>426384</v>
      </c>
      <c r="P16" s="144">
        <f t="shared" si="0"/>
        <v>192924</v>
      </c>
      <c r="Q16" s="207">
        <v>3806</v>
      </c>
      <c r="R16" s="207">
        <v>1898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21.75" customHeight="1">
      <c r="A17" s="211" t="s">
        <v>230</v>
      </c>
      <c r="B17" s="212"/>
      <c r="C17" s="205">
        <v>19296</v>
      </c>
      <c r="D17" s="205">
        <v>7488</v>
      </c>
      <c r="E17" s="205">
        <v>10800</v>
      </c>
      <c r="F17" s="205">
        <v>5184</v>
      </c>
      <c r="G17" s="205">
        <v>179064</v>
      </c>
      <c r="H17" s="205">
        <v>90236</v>
      </c>
      <c r="I17" s="205">
        <v>153054</v>
      </c>
      <c r="J17" s="205">
        <v>76320</v>
      </c>
      <c r="K17" s="205">
        <v>8640</v>
      </c>
      <c r="L17" s="205">
        <v>0</v>
      </c>
      <c r="M17" s="205">
        <v>219488</v>
      </c>
      <c r="N17" s="205">
        <v>116352</v>
      </c>
      <c r="O17" s="145">
        <f t="shared" si="0"/>
        <v>590342</v>
      </c>
      <c r="P17" s="144">
        <f t="shared" si="0"/>
        <v>295580</v>
      </c>
      <c r="Q17" s="207">
        <v>4068</v>
      </c>
      <c r="R17" s="207">
        <v>2124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21.75" customHeight="1">
      <c r="A18" s="211" t="s">
        <v>231</v>
      </c>
      <c r="B18" s="212"/>
      <c r="C18" s="205">
        <v>37280</v>
      </c>
      <c r="D18" s="205">
        <v>18480</v>
      </c>
      <c r="E18" s="205">
        <v>17848</v>
      </c>
      <c r="F18" s="205">
        <v>6480</v>
      </c>
      <c r="G18" s="205">
        <v>103096</v>
      </c>
      <c r="H18" s="205">
        <v>31536</v>
      </c>
      <c r="I18" s="205">
        <v>109884</v>
      </c>
      <c r="J18" s="205">
        <v>46980</v>
      </c>
      <c r="K18" s="205">
        <v>0</v>
      </c>
      <c r="L18" s="205">
        <v>0</v>
      </c>
      <c r="M18" s="205">
        <v>46152</v>
      </c>
      <c r="N18" s="205">
        <v>40500</v>
      </c>
      <c r="O18" s="145">
        <f t="shared" si="0"/>
        <v>314260</v>
      </c>
      <c r="P18" s="144">
        <f t="shared" si="0"/>
        <v>143976</v>
      </c>
      <c r="Q18" s="207">
        <v>2053</v>
      </c>
      <c r="R18" s="207">
        <v>1239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21.75" customHeight="1">
      <c r="A19" s="211" t="s">
        <v>232</v>
      </c>
      <c r="B19" s="212"/>
      <c r="C19" s="205">
        <v>20160</v>
      </c>
      <c r="D19" s="205">
        <v>20160</v>
      </c>
      <c r="E19" s="205">
        <v>4471</v>
      </c>
      <c r="F19" s="205">
        <v>2592</v>
      </c>
      <c r="G19" s="205">
        <v>90216</v>
      </c>
      <c r="H19" s="205">
        <v>36796</v>
      </c>
      <c r="I19" s="205">
        <v>49896</v>
      </c>
      <c r="J19" s="205">
        <v>25920</v>
      </c>
      <c r="K19" s="205">
        <v>0</v>
      </c>
      <c r="L19" s="205">
        <v>0</v>
      </c>
      <c r="M19" s="205">
        <v>34992</v>
      </c>
      <c r="N19" s="205">
        <v>14400</v>
      </c>
      <c r="O19" s="145">
        <f t="shared" si="0"/>
        <v>199735</v>
      </c>
      <c r="P19" s="144">
        <f t="shared" si="0"/>
        <v>99868</v>
      </c>
      <c r="Q19" s="207">
        <v>1168</v>
      </c>
      <c r="R19" s="207">
        <v>839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21.75" customHeight="1">
      <c r="A20" s="211" t="s">
        <v>233</v>
      </c>
      <c r="B20" s="212"/>
      <c r="C20" s="205">
        <v>19728</v>
      </c>
      <c r="D20" s="205">
        <v>8640</v>
      </c>
      <c r="E20" s="205">
        <v>0</v>
      </c>
      <c r="F20" s="205">
        <v>0</v>
      </c>
      <c r="G20" s="205">
        <v>98064</v>
      </c>
      <c r="H20" s="205">
        <v>43200</v>
      </c>
      <c r="I20" s="205">
        <v>352252</v>
      </c>
      <c r="J20" s="205">
        <v>144000</v>
      </c>
      <c r="K20" s="205">
        <v>15336</v>
      </c>
      <c r="L20" s="205">
        <v>6912</v>
      </c>
      <c r="M20" s="205">
        <v>76524</v>
      </c>
      <c r="N20" s="205">
        <v>34560</v>
      </c>
      <c r="O20" s="145">
        <f t="shared" si="0"/>
        <v>561904</v>
      </c>
      <c r="P20" s="144">
        <f t="shared" si="0"/>
        <v>237312</v>
      </c>
      <c r="Q20" s="207">
        <v>3300</v>
      </c>
      <c r="R20" s="207">
        <v>1648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21.75" customHeight="1">
      <c r="A21" s="211" t="s">
        <v>234</v>
      </c>
      <c r="B21" s="212"/>
      <c r="C21" s="205">
        <v>28272</v>
      </c>
      <c r="D21" s="205">
        <v>7200</v>
      </c>
      <c r="E21" s="205">
        <v>23256</v>
      </c>
      <c r="F21" s="205">
        <v>4320</v>
      </c>
      <c r="G21" s="205">
        <v>29142</v>
      </c>
      <c r="H21" s="205">
        <v>4320</v>
      </c>
      <c r="I21" s="205">
        <v>300749</v>
      </c>
      <c r="J21" s="205">
        <v>159674</v>
      </c>
      <c r="K21" s="205">
        <v>13200</v>
      </c>
      <c r="L21" s="205">
        <v>0</v>
      </c>
      <c r="M21" s="205">
        <v>55080</v>
      </c>
      <c r="N21" s="205">
        <v>17856</v>
      </c>
      <c r="O21" s="145">
        <f t="shared" si="0"/>
        <v>449699</v>
      </c>
      <c r="P21" s="144">
        <f t="shared" si="0"/>
        <v>193370</v>
      </c>
      <c r="Q21" s="207">
        <v>2102</v>
      </c>
      <c r="R21" s="207">
        <v>825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21.75" customHeight="1">
      <c r="A22" s="211" t="s">
        <v>235</v>
      </c>
      <c r="B22" s="212"/>
      <c r="C22" s="206">
        <v>16272</v>
      </c>
      <c r="D22" s="206">
        <v>8640</v>
      </c>
      <c r="E22" s="206">
        <v>5184</v>
      </c>
      <c r="F22" s="206">
        <v>5184</v>
      </c>
      <c r="G22" s="206">
        <v>42120</v>
      </c>
      <c r="H22" s="206">
        <v>21816</v>
      </c>
      <c r="I22" s="206">
        <v>96840</v>
      </c>
      <c r="J22" s="206">
        <v>47664</v>
      </c>
      <c r="K22" s="206">
        <v>12960</v>
      </c>
      <c r="L22" s="206">
        <v>6480</v>
      </c>
      <c r="M22" s="206">
        <v>47808</v>
      </c>
      <c r="N22" s="206">
        <v>21744</v>
      </c>
      <c r="O22" s="147">
        <f t="shared" si="0"/>
        <v>221184</v>
      </c>
      <c r="P22" s="146">
        <f t="shared" si="0"/>
        <v>111528</v>
      </c>
      <c r="Q22" s="208">
        <v>1554</v>
      </c>
      <c r="R22" s="207">
        <v>916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21.75" customHeight="1">
      <c r="A23" s="211" t="s">
        <v>236</v>
      </c>
      <c r="B23" s="212"/>
      <c r="C23" s="205">
        <v>112544</v>
      </c>
      <c r="D23" s="205">
        <v>61632</v>
      </c>
      <c r="E23" s="205">
        <v>31680</v>
      </c>
      <c r="F23" s="205">
        <v>16704</v>
      </c>
      <c r="G23" s="205">
        <v>44352</v>
      </c>
      <c r="H23" s="205">
        <v>23040</v>
      </c>
      <c r="I23" s="205">
        <v>29736</v>
      </c>
      <c r="J23" s="205">
        <v>15744</v>
      </c>
      <c r="K23" s="205">
        <v>10800</v>
      </c>
      <c r="L23" s="205">
        <v>5184</v>
      </c>
      <c r="M23" s="205">
        <v>18360</v>
      </c>
      <c r="N23" s="205">
        <v>9504</v>
      </c>
      <c r="O23" s="145">
        <f t="shared" si="0"/>
        <v>247472</v>
      </c>
      <c r="P23" s="144">
        <f t="shared" si="0"/>
        <v>131808</v>
      </c>
      <c r="Q23" s="207">
        <v>2038</v>
      </c>
      <c r="R23" s="207">
        <v>976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21.75" customHeight="1">
      <c r="A24" s="211" t="s">
        <v>237</v>
      </c>
      <c r="B24" s="212"/>
      <c r="C24" s="205">
        <v>2160</v>
      </c>
      <c r="D24" s="205">
        <v>0</v>
      </c>
      <c r="E24" s="205">
        <v>58011</v>
      </c>
      <c r="F24" s="205">
        <v>30240</v>
      </c>
      <c r="G24" s="205">
        <v>12960</v>
      </c>
      <c r="H24" s="205">
        <v>2160</v>
      </c>
      <c r="I24" s="205">
        <v>58320</v>
      </c>
      <c r="J24" s="205">
        <v>28080</v>
      </c>
      <c r="K24" s="205">
        <v>25920</v>
      </c>
      <c r="L24" s="205">
        <v>10800</v>
      </c>
      <c r="M24" s="205">
        <v>8640</v>
      </c>
      <c r="N24" s="205">
        <v>2160</v>
      </c>
      <c r="O24" s="145">
        <f t="shared" si="0"/>
        <v>166011</v>
      </c>
      <c r="P24" s="144">
        <f t="shared" si="0"/>
        <v>73440</v>
      </c>
      <c r="Q24" s="207">
        <v>1335</v>
      </c>
      <c r="R24" s="207">
        <v>600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ht="21.75" customHeight="1">
      <c r="A25" s="211" t="s">
        <v>238</v>
      </c>
      <c r="B25" s="213"/>
      <c r="C25" s="205">
        <v>13680</v>
      </c>
      <c r="D25" s="205">
        <v>7200</v>
      </c>
      <c r="E25" s="205">
        <v>26136</v>
      </c>
      <c r="F25" s="205">
        <v>15768</v>
      </c>
      <c r="G25" s="205">
        <v>38016</v>
      </c>
      <c r="H25" s="205">
        <v>24624</v>
      </c>
      <c r="I25" s="205">
        <v>63108</v>
      </c>
      <c r="J25" s="205">
        <v>26712</v>
      </c>
      <c r="K25" s="205">
        <v>25488</v>
      </c>
      <c r="L25" s="205">
        <v>10368</v>
      </c>
      <c r="M25" s="205">
        <v>25092</v>
      </c>
      <c r="N25" s="205">
        <v>12096</v>
      </c>
      <c r="O25" s="145">
        <f>C25+E25+G25+I25+K25+M25</f>
        <v>191520</v>
      </c>
      <c r="P25" s="144">
        <f t="shared" si="0"/>
        <v>96768</v>
      </c>
      <c r="Q25" s="207">
        <v>1466</v>
      </c>
      <c r="R25" s="207">
        <v>681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ht="21.75" customHeight="1">
      <c r="A26" s="211" t="s">
        <v>239</v>
      </c>
      <c r="B26" s="212"/>
      <c r="C26" s="205"/>
      <c r="D26" s="205"/>
      <c r="E26" s="205"/>
      <c r="F26" s="205"/>
      <c r="G26" s="205">
        <v>9720</v>
      </c>
      <c r="H26" s="205"/>
      <c r="I26" s="205">
        <v>15984</v>
      </c>
      <c r="J26" s="205"/>
      <c r="K26" s="205"/>
      <c r="L26" s="205"/>
      <c r="M26" s="205">
        <v>5400</v>
      </c>
      <c r="N26" s="205"/>
      <c r="O26" s="145">
        <f t="shared" si="0"/>
        <v>31104</v>
      </c>
      <c r="P26" s="144">
        <f t="shared" si="0"/>
        <v>0</v>
      </c>
      <c r="Q26" s="209">
        <v>201</v>
      </c>
      <c r="R26" s="21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ht="21.75" customHeight="1">
      <c r="A27" s="211" t="s">
        <v>240</v>
      </c>
      <c r="B27" s="212"/>
      <c r="C27" s="205"/>
      <c r="D27" s="205"/>
      <c r="E27" s="205">
        <v>864</v>
      </c>
      <c r="F27" s="205"/>
      <c r="G27" s="205"/>
      <c r="H27" s="205"/>
      <c r="I27" s="205">
        <v>7992</v>
      </c>
      <c r="J27" s="205"/>
      <c r="K27" s="205"/>
      <c r="L27" s="205"/>
      <c r="M27" s="205">
        <v>14616</v>
      </c>
      <c r="N27" s="205"/>
      <c r="O27" s="145">
        <f t="shared" si="0"/>
        <v>23472</v>
      </c>
      <c r="P27" s="144">
        <f t="shared" si="0"/>
        <v>0</v>
      </c>
      <c r="Q27" s="210">
        <v>169</v>
      </c>
      <c r="R27" s="21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ht="21.75" customHeight="1">
      <c r="A28" s="352" t="s">
        <v>109</v>
      </c>
      <c r="B28" s="352"/>
      <c r="C28" s="144">
        <f>SUM(C15:C27)</f>
        <v>299776</v>
      </c>
      <c r="D28" s="144">
        <f aca="true" t="shared" si="1" ref="D28:R28">SUM(D15:D27)</f>
        <v>141456</v>
      </c>
      <c r="E28" s="144">
        <f t="shared" si="1"/>
        <v>180770</v>
      </c>
      <c r="F28" s="144">
        <f t="shared" si="1"/>
        <v>86472</v>
      </c>
      <c r="G28" s="144">
        <f t="shared" si="1"/>
        <v>779518</v>
      </c>
      <c r="H28" s="144">
        <f t="shared" si="1"/>
        <v>309120</v>
      </c>
      <c r="I28" s="144">
        <f t="shared" si="1"/>
        <v>1597383</v>
      </c>
      <c r="J28" s="144">
        <f t="shared" si="1"/>
        <v>764018</v>
      </c>
      <c r="K28" s="144">
        <f t="shared" si="1"/>
        <v>118968</v>
      </c>
      <c r="L28" s="144">
        <f t="shared" si="1"/>
        <v>43056</v>
      </c>
      <c r="M28" s="144">
        <f t="shared" si="1"/>
        <v>626960</v>
      </c>
      <c r="N28" s="144">
        <f t="shared" si="1"/>
        <v>322668</v>
      </c>
      <c r="O28" s="144">
        <f t="shared" si="1"/>
        <v>3603375</v>
      </c>
      <c r="P28" s="144">
        <f t="shared" si="1"/>
        <v>1666790</v>
      </c>
      <c r="Q28" s="144">
        <f t="shared" si="1"/>
        <v>24531</v>
      </c>
      <c r="R28" s="148">
        <f t="shared" si="1"/>
        <v>12382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ht="21.75" customHeight="1">
      <c r="A29" s="350" t="s">
        <v>170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143"/>
      <c r="R29" s="143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ht="21.75" customHeight="1">
      <c r="A30" s="351" t="s">
        <v>228</v>
      </c>
      <c r="B30" s="351"/>
      <c r="C30" s="205">
        <v>0</v>
      </c>
      <c r="D30" s="205">
        <v>0</v>
      </c>
      <c r="E30" s="205">
        <v>0</v>
      </c>
      <c r="F30" s="205">
        <v>0</v>
      </c>
      <c r="G30" s="205">
        <v>23040</v>
      </c>
      <c r="H30" s="205">
        <v>11520</v>
      </c>
      <c r="I30" s="205">
        <v>113760</v>
      </c>
      <c r="J30" s="205">
        <v>56952</v>
      </c>
      <c r="K30" s="205">
        <v>6624</v>
      </c>
      <c r="L30" s="205">
        <v>3312</v>
      </c>
      <c r="M30" s="205">
        <v>36864</v>
      </c>
      <c r="N30" s="205">
        <v>18432</v>
      </c>
      <c r="O30" s="145">
        <f aca="true" t="shared" si="2" ref="O30:O39">C30+E30+G30+I30+K30+M30</f>
        <v>180288</v>
      </c>
      <c r="P30" s="144">
        <f aca="true" t="shared" si="3" ref="P30:P42">D30+F30+H30+J30+L30+N30</f>
        <v>90216</v>
      </c>
      <c r="Q30" s="207">
        <v>1271</v>
      </c>
      <c r="R30" s="207">
        <v>636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ht="21.75" customHeight="1">
      <c r="A31" s="211" t="s">
        <v>229</v>
      </c>
      <c r="B31" s="212"/>
      <c r="C31" s="205">
        <v>30384</v>
      </c>
      <c r="D31" s="205">
        <v>2016</v>
      </c>
      <c r="E31" s="205">
        <v>2520</v>
      </c>
      <c r="F31" s="205">
        <v>0</v>
      </c>
      <c r="G31" s="205">
        <v>109728</v>
      </c>
      <c r="H31" s="205">
        <v>19872</v>
      </c>
      <c r="I31" s="205">
        <v>245808</v>
      </c>
      <c r="J31" s="205">
        <v>135972</v>
      </c>
      <c r="K31" s="205">
        <v>0</v>
      </c>
      <c r="L31" s="205">
        <v>0</v>
      </c>
      <c r="M31" s="205">
        <v>37944</v>
      </c>
      <c r="N31" s="205">
        <v>35064</v>
      </c>
      <c r="O31" s="145">
        <f t="shared" si="2"/>
        <v>426384</v>
      </c>
      <c r="P31" s="144">
        <f t="shared" si="3"/>
        <v>192924</v>
      </c>
      <c r="Q31" s="207">
        <v>3806</v>
      </c>
      <c r="R31" s="207">
        <v>1898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ht="21.75" customHeight="1">
      <c r="A32" s="211" t="s">
        <v>230</v>
      </c>
      <c r="B32" s="212"/>
      <c r="C32" s="205">
        <v>19296</v>
      </c>
      <c r="D32" s="205">
        <v>7488</v>
      </c>
      <c r="E32" s="205">
        <v>10800</v>
      </c>
      <c r="F32" s="205">
        <v>5184</v>
      </c>
      <c r="G32" s="205">
        <v>179064</v>
      </c>
      <c r="H32" s="205">
        <v>90236</v>
      </c>
      <c r="I32" s="205">
        <v>153054</v>
      </c>
      <c r="J32" s="205">
        <v>76320</v>
      </c>
      <c r="K32" s="205">
        <v>8640</v>
      </c>
      <c r="L32" s="205">
        <v>0</v>
      </c>
      <c r="M32" s="205">
        <v>219488</v>
      </c>
      <c r="N32" s="205">
        <v>116352</v>
      </c>
      <c r="O32" s="145">
        <f t="shared" si="2"/>
        <v>590342</v>
      </c>
      <c r="P32" s="144">
        <f t="shared" si="3"/>
        <v>295580</v>
      </c>
      <c r="Q32" s="207">
        <v>4068</v>
      </c>
      <c r="R32" s="207">
        <v>2124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21.75" customHeight="1">
      <c r="A33" s="211" t="s">
        <v>231</v>
      </c>
      <c r="B33" s="212"/>
      <c r="C33" s="205">
        <v>37280</v>
      </c>
      <c r="D33" s="205">
        <v>18480</v>
      </c>
      <c r="E33" s="205">
        <v>17848</v>
      </c>
      <c r="F33" s="205">
        <v>6480</v>
      </c>
      <c r="G33" s="205">
        <v>103096</v>
      </c>
      <c r="H33" s="205">
        <v>31536</v>
      </c>
      <c r="I33" s="205">
        <v>109884</v>
      </c>
      <c r="J33" s="205">
        <v>46980</v>
      </c>
      <c r="K33" s="205">
        <v>0</v>
      </c>
      <c r="L33" s="205">
        <v>0</v>
      </c>
      <c r="M33" s="205">
        <v>46152</v>
      </c>
      <c r="N33" s="205">
        <v>40500</v>
      </c>
      <c r="O33" s="145">
        <f t="shared" si="2"/>
        <v>314260</v>
      </c>
      <c r="P33" s="144">
        <f t="shared" si="3"/>
        <v>143976</v>
      </c>
      <c r="Q33" s="207">
        <v>2053</v>
      </c>
      <c r="R33" s="207">
        <v>1239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21.75" customHeight="1">
      <c r="A34" s="211" t="s">
        <v>232</v>
      </c>
      <c r="B34" s="212"/>
      <c r="C34" s="205">
        <v>20160</v>
      </c>
      <c r="D34" s="205">
        <v>20160</v>
      </c>
      <c r="E34" s="205">
        <v>4471</v>
      </c>
      <c r="F34" s="205">
        <v>2592</v>
      </c>
      <c r="G34" s="205">
        <v>90216</v>
      </c>
      <c r="H34" s="205">
        <v>36796</v>
      </c>
      <c r="I34" s="205">
        <v>49896</v>
      </c>
      <c r="J34" s="205">
        <v>25920</v>
      </c>
      <c r="K34" s="205">
        <v>0</v>
      </c>
      <c r="L34" s="205">
        <v>0</v>
      </c>
      <c r="M34" s="205">
        <v>34992</v>
      </c>
      <c r="N34" s="205">
        <v>14400</v>
      </c>
      <c r="O34" s="145">
        <f t="shared" si="2"/>
        <v>199735</v>
      </c>
      <c r="P34" s="144">
        <f t="shared" si="3"/>
        <v>99868</v>
      </c>
      <c r="Q34" s="207">
        <v>1168</v>
      </c>
      <c r="R34" s="207">
        <v>839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21.75" customHeight="1">
      <c r="A35" s="211" t="s">
        <v>233</v>
      </c>
      <c r="B35" s="212"/>
      <c r="C35" s="205">
        <v>19728</v>
      </c>
      <c r="D35" s="205">
        <v>8640</v>
      </c>
      <c r="E35" s="205">
        <v>0</v>
      </c>
      <c r="F35" s="205">
        <v>0</v>
      </c>
      <c r="G35" s="205">
        <v>98064</v>
      </c>
      <c r="H35" s="205">
        <v>43200</v>
      </c>
      <c r="I35" s="205">
        <v>352252</v>
      </c>
      <c r="J35" s="205">
        <v>144000</v>
      </c>
      <c r="K35" s="205">
        <v>15336</v>
      </c>
      <c r="L35" s="205">
        <v>6912</v>
      </c>
      <c r="M35" s="205">
        <v>76524</v>
      </c>
      <c r="N35" s="205">
        <v>34560</v>
      </c>
      <c r="O35" s="145">
        <f t="shared" si="2"/>
        <v>561904</v>
      </c>
      <c r="P35" s="144">
        <f t="shared" si="3"/>
        <v>237312</v>
      </c>
      <c r="Q35" s="207">
        <v>3300</v>
      </c>
      <c r="R35" s="207">
        <v>1648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21.75" customHeight="1">
      <c r="A36" s="211" t="s">
        <v>234</v>
      </c>
      <c r="B36" s="212"/>
      <c r="C36" s="205">
        <v>28272</v>
      </c>
      <c r="D36" s="205">
        <v>7200</v>
      </c>
      <c r="E36" s="205">
        <v>23256</v>
      </c>
      <c r="F36" s="205">
        <v>4320</v>
      </c>
      <c r="G36" s="205">
        <v>29142</v>
      </c>
      <c r="H36" s="205">
        <v>4320</v>
      </c>
      <c r="I36" s="205">
        <v>300749</v>
      </c>
      <c r="J36" s="205">
        <v>159674</v>
      </c>
      <c r="K36" s="205">
        <v>13200</v>
      </c>
      <c r="L36" s="205">
        <v>0</v>
      </c>
      <c r="M36" s="205">
        <v>55080</v>
      </c>
      <c r="N36" s="205">
        <v>17856</v>
      </c>
      <c r="O36" s="145">
        <f t="shared" si="2"/>
        <v>449699</v>
      </c>
      <c r="P36" s="144">
        <f t="shared" si="3"/>
        <v>193370</v>
      </c>
      <c r="Q36" s="207">
        <v>2102</v>
      </c>
      <c r="R36" s="207">
        <v>825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ht="21.75" customHeight="1">
      <c r="A37" s="211" t="s">
        <v>235</v>
      </c>
      <c r="B37" s="212"/>
      <c r="C37" s="206">
        <v>16272</v>
      </c>
      <c r="D37" s="206">
        <v>8640</v>
      </c>
      <c r="E37" s="206">
        <v>5184</v>
      </c>
      <c r="F37" s="206">
        <v>5184</v>
      </c>
      <c r="G37" s="206">
        <v>42120</v>
      </c>
      <c r="H37" s="206">
        <v>21816</v>
      </c>
      <c r="I37" s="206">
        <v>96840</v>
      </c>
      <c r="J37" s="206">
        <v>47664</v>
      </c>
      <c r="K37" s="206">
        <v>12960</v>
      </c>
      <c r="L37" s="206">
        <v>6480</v>
      </c>
      <c r="M37" s="206">
        <v>47808</v>
      </c>
      <c r="N37" s="206">
        <v>21744</v>
      </c>
      <c r="O37" s="147">
        <f t="shared" si="2"/>
        <v>221184</v>
      </c>
      <c r="P37" s="146">
        <f t="shared" si="3"/>
        <v>111528</v>
      </c>
      <c r="Q37" s="208">
        <v>1554</v>
      </c>
      <c r="R37" s="207">
        <v>916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ht="21.75" customHeight="1">
      <c r="A38" s="211" t="s">
        <v>236</v>
      </c>
      <c r="B38" s="212"/>
      <c r="C38" s="205">
        <v>112544</v>
      </c>
      <c r="D38" s="205">
        <v>61632</v>
      </c>
      <c r="E38" s="205">
        <v>31680</v>
      </c>
      <c r="F38" s="205">
        <v>16704</v>
      </c>
      <c r="G38" s="205">
        <v>44352</v>
      </c>
      <c r="H38" s="205">
        <v>23040</v>
      </c>
      <c r="I38" s="205">
        <v>29736</v>
      </c>
      <c r="J38" s="205">
        <v>15744</v>
      </c>
      <c r="K38" s="205">
        <v>10800</v>
      </c>
      <c r="L38" s="205">
        <v>5184</v>
      </c>
      <c r="M38" s="205">
        <v>18360</v>
      </c>
      <c r="N38" s="205">
        <v>9504</v>
      </c>
      <c r="O38" s="145">
        <f t="shared" si="2"/>
        <v>247472</v>
      </c>
      <c r="P38" s="144">
        <f t="shared" si="3"/>
        <v>131808</v>
      </c>
      <c r="Q38" s="207">
        <v>2038</v>
      </c>
      <c r="R38" s="207">
        <v>976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ht="21.75" customHeight="1">
      <c r="A39" s="211" t="s">
        <v>237</v>
      </c>
      <c r="B39" s="212"/>
      <c r="C39" s="205">
        <v>2160</v>
      </c>
      <c r="D39" s="205">
        <v>0</v>
      </c>
      <c r="E39" s="205">
        <v>58011</v>
      </c>
      <c r="F39" s="205">
        <v>30240</v>
      </c>
      <c r="G39" s="205">
        <v>12960</v>
      </c>
      <c r="H39" s="205">
        <v>2160</v>
      </c>
      <c r="I39" s="205">
        <v>58320</v>
      </c>
      <c r="J39" s="205">
        <v>28080</v>
      </c>
      <c r="K39" s="205">
        <v>25920</v>
      </c>
      <c r="L39" s="205">
        <v>10800</v>
      </c>
      <c r="M39" s="205">
        <v>8640</v>
      </c>
      <c r="N39" s="205">
        <v>2160</v>
      </c>
      <c r="O39" s="145">
        <f t="shared" si="2"/>
        <v>166011</v>
      </c>
      <c r="P39" s="144">
        <f t="shared" si="3"/>
        <v>73440</v>
      </c>
      <c r="Q39" s="207">
        <v>1335</v>
      </c>
      <c r="R39" s="207">
        <v>600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ht="21.75" customHeight="1">
      <c r="A40" s="211" t="s">
        <v>238</v>
      </c>
      <c r="B40" s="213"/>
      <c r="C40" s="205">
        <v>13680</v>
      </c>
      <c r="D40" s="205">
        <v>7200</v>
      </c>
      <c r="E40" s="205">
        <v>26136</v>
      </c>
      <c r="F40" s="205">
        <v>15768</v>
      </c>
      <c r="G40" s="205">
        <v>38016</v>
      </c>
      <c r="H40" s="205">
        <v>24624</v>
      </c>
      <c r="I40" s="205">
        <v>63108</v>
      </c>
      <c r="J40" s="205">
        <v>26712</v>
      </c>
      <c r="K40" s="205">
        <v>25488</v>
      </c>
      <c r="L40" s="205">
        <v>10368</v>
      </c>
      <c r="M40" s="205">
        <v>25092</v>
      </c>
      <c r="N40" s="205">
        <v>12096</v>
      </c>
      <c r="O40" s="145">
        <f>C40+E40+G40+I40+K40+M40</f>
        <v>191520</v>
      </c>
      <c r="P40" s="144">
        <f t="shared" si="3"/>
        <v>96768</v>
      </c>
      <c r="Q40" s="207">
        <v>1466</v>
      </c>
      <c r="R40" s="207">
        <v>681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ht="21.75" customHeight="1">
      <c r="A41" s="211" t="s">
        <v>239</v>
      </c>
      <c r="B41" s="212"/>
      <c r="C41" s="205"/>
      <c r="D41" s="205"/>
      <c r="E41" s="205"/>
      <c r="F41" s="205"/>
      <c r="G41" s="205">
        <v>9720</v>
      </c>
      <c r="H41" s="205"/>
      <c r="I41" s="205">
        <v>15984</v>
      </c>
      <c r="J41" s="205"/>
      <c r="K41" s="205"/>
      <c r="L41" s="205"/>
      <c r="M41" s="205">
        <v>5400</v>
      </c>
      <c r="N41" s="205"/>
      <c r="O41" s="145">
        <f>C41+E41+G41+I41+K41+M41</f>
        <v>31104</v>
      </c>
      <c r="P41" s="144">
        <f t="shared" si="3"/>
        <v>0</v>
      </c>
      <c r="Q41" s="209">
        <v>201</v>
      </c>
      <c r="R41" s="21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</row>
    <row r="42" spans="1:31" ht="21.75" customHeight="1">
      <c r="A42" s="211" t="s">
        <v>240</v>
      </c>
      <c r="B42" s="212"/>
      <c r="C42" s="205"/>
      <c r="D42" s="205"/>
      <c r="E42" s="205">
        <v>864</v>
      </c>
      <c r="F42" s="205"/>
      <c r="G42" s="205"/>
      <c r="H42" s="205"/>
      <c r="I42" s="205">
        <v>7992</v>
      </c>
      <c r="J42" s="205"/>
      <c r="K42" s="205"/>
      <c r="L42" s="205"/>
      <c r="M42" s="205">
        <v>14616</v>
      </c>
      <c r="N42" s="205"/>
      <c r="O42" s="145">
        <f>C42+E42+G42+I42+K42+M42</f>
        <v>23472</v>
      </c>
      <c r="P42" s="144">
        <f t="shared" si="3"/>
        <v>0</v>
      </c>
      <c r="Q42" s="210">
        <v>169</v>
      </c>
      <c r="R42" s="21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21.75" customHeight="1">
      <c r="A43" s="352" t="s">
        <v>109</v>
      </c>
      <c r="B43" s="352"/>
      <c r="C43" s="144">
        <f>SUM(C30:C42)</f>
        <v>299776</v>
      </c>
      <c r="D43" s="144">
        <f aca="true" t="shared" si="4" ref="D43:R43">SUM(D30:D42)</f>
        <v>141456</v>
      </c>
      <c r="E43" s="144">
        <f t="shared" si="4"/>
        <v>180770</v>
      </c>
      <c r="F43" s="144">
        <f t="shared" si="4"/>
        <v>86472</v>
      </c>
      <c r="G43" s="144">
        <f t="shared" si="4"/>
        <v>779518</v>
      </c>
      <c r="H43" s="144">
        <f t="shared" si="4"/>
        <v>309120</v>
      </c>
      <c r="I43" s="144">
        <f t="shared" si="4"/>
        <v>1597383</v>
      </c>
      <c r="J43" s="144">
        <f t="shared" si="4"/>
        <v>764018</v>
      </c>
      <c r="K43" s="144">
        <f t="shared" si="4"/>
        <v>118968</v>
      </c>
      <c r="L43" s="144">
        <f t="shared" si="4"/>
        <v>43056</v>
      </c>
      <c r="M43" s="144">
        <f t="shared" si="4"/>
        <v>626960</v>
      </c>
      <c r="N43" s="144">
        <f t="shared" si="4"/>
        <v>322668</v>
      </c>
      <c r="O43" s="144">
        <f t="shared" si="4"/>
        <v>3603375</v>
      </c>
      <c r="P43" s="144">
        <f t="shared" si="4"/>
        <v>1666790</v>
      </c>
      <c r="Q43" s="144">
        <f t="shared" si="4"/>
        <v>24531</v>
      </c>
      <c r="R43" s="148">
        <f t="shared" si="4"/>
        <v>12382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ht="21.75" customHeight="1">
      <c r="A44" s="350" t="s">
        <v>171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143"/>
      <c r="R44" s="143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ht="21.75" customHeight="1">
      <c r="A45" s="351" t="s">
        <v>228</v>
      </c>
      <c r="B45" s="351"/>
      <c r="C45" s="205">
        <v>0</v>
      </c>
      <c r="D45" s="205">
        <v>0</v>
      </c>
      <c r="E45" s="205">
        <v>0</v>
      </c>
      <c r="F45" s="205">
        <v>0</v>
      </c>
      <c r="G45" s="205">
        <v>23040</v>
      </c>
      <c r="H45" s="205">
        <v>11520</v>
      </c>
      <c r="I45" s="205">
        <v>113760</v>
      </c>
      <c r="J45" s="205">
        <v>56952</v>
      </c>
      <c r="K45" s="205">
        <v>6624</v>
      </c>
      <c r="L45" s="205">
        <v>3312</v>
      </c>
      <c r="M45" s="205">
        <v>36864</v>
      </c>
      <c r="N45" s="205">
        <v>18432</v>
      </c>
      <c r="O45" s="145">
        <f aca="true" t="shared" si="5" ref="O45:O54">C45+E45+G45+I45+K45+M45</f>
        <v>180288</v>
      </c>
      <c r="P45" s="144">
        <f aca="true" t="shared" si="6" ref="P45:P57">D45+F45+H45+J45+L45+N45</f>
        <v>90216</v>
      </c>
      <c r="Q45" s="207">
        <v>1271</v>
      </c>
      <c r="R45" s="207">
        <v>636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</row>
    <row r="46" spans="1:31" ht="21.75" customHeight="1">
      <c r="A46" s="211" t="s">
        <v>229</v>
      </c>
      <c r="B46" s="212"/>
      <c r="C46" s="205">
        <v>30384</v>
      </c>
      <c r="D46" s="205">
        <v>2016</v>
      </c>
      <c r="E46" s="205">
        <v>2520</v>
      </c>
      <c r="F46" s="205">
        <v>0</v>
      </c>
      <c r="G46" s="205">
        <v>109728</v>
      </c>
      <c r="H46" s="205">
        <v>19872</v>
      </c>
      <c r="I46" s="205">
        <v>245808</v>
      </c>
      <c r="J46" s="205">
        <v>135972</v>
      </c>
      <c r="K46" s="205">
        <v>0</v>
      </c>
      <c r="L46" s="205">
        <v>0</v>
      </c>
      <c r="M46" s="205">
        <v>37944</v>
      </c>
      <c r="N46" s="205">
        <v>35064</v>
      </c>
      <c r="O46" s="145">
        <f t="shared" si="5"/>
        <v>426384</v>
      </c>
      <c r="P46" s="144">
        <f t="shared" si="6"/>
        <v>192924</v>
      </c>
      <c r="Q46" s="207">
        <v>3806</v>
      </c>
      <c r="R46" s="207">
        <v>1898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</row>
    <row r="47" spans="1:31" ht="21.75" customHeight="1">
      <c r="A47" s="211" t="s">
        <v>230</v>
      </c>
      <c r="B47" s="212"/>
      <c r="C47" s="205">
        <v>19296</v>
      </c>
      <c r="D47" s="205">
        <v>7488</v>
      </c>
      <c r="E47" s="205">
        <v>10800</v>
      </c>
      <c r="F47" s="205">
        <v>5184</v>
      </c>
      <c r="G47" s="205">
        <v>179064</v>
      </c>
      <c r="H47" s="205">
        <v>90236</v>
      </c>
      <c r="I47" s="205">
        <v>153054</v>
      </c>
      <c r="J47" s="205">
        <v>76320</v>
      </c>
      <c r="K47" s="205">
        <v>8640</v>
      </c>
      <c r="L47" s="205">
        <v>0</v>
      </c>
      <c r="M47" s="205">
        <v>219488</v>
      </c>
      <c r="N47" s="205">
        <v>116352</v>
      </c>
      <c r="O47" s="145">
        <f t="shared" si="5"/>
        <v>590342</v>
      </c>
      <c r="P47" s="144">
        <f t="shared" si="6"/>
        <v>295580</v>
      </c>
      <c r="Q47" s="207">
        <v>4068</v>
      </c>
      <c r="R47" s="207">
        <v>2124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21.75" customHeight="1">
      <c r="A48" s="211" t="s">
        <v>231</v>
      </c>
      <c r="B48" s="212"/>
      <c r="C48" s="205">
        <v>37280</v>
      </c>
      <c r="D48" s="205">
        <v>18480</v>
      </c>
      <c r="E48" s="205">
        <v>17848</v>
      </c>
      <c r="F48" s="205">
        <v>6480</v>
      </c>
      <c r="G48" s="205">
        <v>103096</v>
      </c>
      <c r="H48" s="205">
        <v>31536</v>
      </c>
      <c r="I48" s="205">
        <v>109884</v>
      </c>
      <c r="J48" s="205">
        <v>46980</v>
      </c>
      <c r="K48" s="205">
        <v>0</v>
      </c>
      <c r="L48" s="205">
        <v>0</v>
      </c>
      <c r="M48" s="205">
        <v>46152</v>
      </c>
      <c r="N48" s="205">
        <v>40500</v>
      </c>
      <c r="O48" s="145">
        <f t="shared" si="5"/>
        <v>314260</v>
      </c>
      <c r="P48" s="144">
        <f t="shared" si="6"/>
        <v>143976</v>
      </c>
      <c r="Q48" s="207">
        <v>2053</v>
      </c>
      <c r="R48" s="207">
        <v>1239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21.75" customHeight="1">
      <c r="A49" s="211" t="s">
        <v>232</v>
      </c>
      <c r="B49" s="212"/>
      <c r="C49" s="205">
        <v>20160</v>
      </c>
      <c r="D49" s="205">
        <v>20160</v>
      </c>
      <c r="E49" s="205">
        <v>4471</v>
      </c>
      <c r="F49" s="205">
        <v>2592</v>
      </c>
      <c r="G49" s="205">
        <v>90216</v>
      </c>
      <c r="H49" s="205">
        <v>36796</v>
      </c>
      <c r="I49" s="205">
        <v>49896</v>
      </c>
      <c r="J49" s="205">
        <v>25920</v>
      </c>
      <c r="K49" s="205">
        <v>0</v>
      </c>
      <c r="L49" s="205">
        <v>0</v>
      </c>
      <c r="M49" s="205">
        <v>34992</v>
      </c>
      <c r="N49" s="205">
        <v>14400</v>
      </c>
      <c r="O49" s="145">
        <f t="shared" si="5"/>
        <v>199735</v>
      </c>
      <c r="P49" s="144">
        <f t="shared" si="6"/>
        <v>99868</v>
      </c>
      <c r="Q49" s="207">
        <v>1168</v>
      </c>
      <c r="R49" s="207">
        <v>839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  <row r="50" spans="1:31" ht="21.75" customHeight="1">
      <c r="A50" s="211" t="s">
        <v>233</v>
      </c>
      <c r="B50" s="212"/>
      <c r="C50" s="205">
        <v>19728</v>
      </c>
      <c r="D50" s="205">
        <v>8640</v>
      </c>
      <c r="E50" s="205">
        <v>0</v>
      </c>
      <c r="F50" s="205">
        <v>0</v>
      </c>
      <c r="G50" s="205">
        <v>98064</v>
      </c>
      <c r="H50" s="205">
        <v>43200</v>
      </c>
      <c r="I50" s="205">
        <v>352252</v>
      </c>
      <c r="J50" s="205">
        <v>144000</v>
      </c>
      <c r="K50" s="205">
        <v>15336</v>
      </c>
      <c r="L50" s="205">
        <v>6912</v>
      </c>
      <c r="M50" s="205">
        <v>76524</v>
      </c>
      <c r="N50" s="205">
        <v>34560</v>
      </c>
      <c r="O50" s="145">
        <f t="shared" si="5"/>
        <v>561904</v>
      </c>
      <c r="P50" s="144">
        <f t="shared" si="6"/>
        <v>237312</v>
      </c>
      <c r="Q50" s="207">
        <v>3300</v>
      </c>
      <c r="R50" s="207">
        <v>1648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1:31" ht="21.75" customHeight="1">
      <c r="A51" s="211" t="s">
        <v>234</v>
      </c>
      <c r="B51" s="212"/>
      <c r="C51" s="205">
        <v>28272</v>
      </c>
      <c r="D51" s="205">
        <v>7200</v>
      </c>
      <c r="E51" s="205">
        <v>23256</v>
      </c>
      <c r="F51" s="205">
        <v>4320</v>
      </c>
      <c r="G51" s="205">
        <v>29142</v>
      </c>
      <c r="H51" s="205">
        <v>4320</v>
      </c>
      <c r="I51" s="205">
        <v>300749</v>
      </c>
      <c r="J51" s="205">
        <v>159674</v>
      </c>
      <c r="K51" s="205">
        <v>13200</v>
      </c>
      <c r="L51" s="205">
        <v>0</v>
      </c>
      <c r="M51" s="205">
        <v>55080</v>
      </c>
      <c r="N51" s="205">
        <v>17856</v>
      </c>
      <c r="O51" s="145">
        <f t="shared" si="5"/>
        <v>449699</v>
      </c>
      <c r="P51" s="144">
        <f t="shared" si="6"/>
        <v>193370</v>
      </c>
      <c r="Q51" s="207">
        <v>2102</v>
      </c>
      <c r="R51" s="207">
        <v>825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ht="21.75" customHeight="1">
      <c r="A52" s="211" t="s">
        <v>235</v>
      </c>
      <c r="B52" s="212"/>
      <c r="C52" s="206">
        <v>16272</v>
      </c>
      <c r="D52" s="206">
        <v>8640</v>
      </c>
      <c r="E52" s="206">
        <v>5184</v>
      </c>
      <c r="F52" s="206">
        <v>5184</v>
      </c>
      <c r="G52" s="206">
        <v>42120</v>
      </c>
      <c r="H52" s="206">
        <v>21816</v>
      </c>
      <c r="I52" s="206">
        <v>96840</v>
      </c>
      <c r="J52" s="206">
        <v>47664</v>
      </c>
      <c r="K52" s="206">
        <v>12960</v>
      </c>
      <c r="L52" s="206">
        <v>6480</v>
      </c>
      <c r="M52" s="206">
        <v>47808</v>
      </c>
      <c r="N52" s="206">
        <v>21744</v>
      </c>
      <c r="O52" s="147">
        <f t="shared" si="5"/>
        <v>221184</v>
      </c>
      <c r="P52" s="146">
        <f t="shared" si="6"/>
        <v>111528</v>
      </c>
      <c r="Q52" s="208">
        <v>1554</v>
      </c>
      <c r="R52" s="207">
        <v>916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ht="21.75" customHeight="1">
      <c r="A53" s="211" t="s">
        <v>236</v>
      </c>
      <c r="B53" s="212"/>
      <c r="C53" s="205">
        <v>112544</v>
      </c>
      <c r="D53" s="205">
        <v>61632</v>
      </c>
      <c r="E53" s="205">
        <v>31680</v>
      </c>
      <c r="F53" s="205">
        <v>16704</v>
      </c>
      <c r="G53" s="205">
        <v>44352</v>
      </c>
      <c r="H53" s="205">
        <v>23040</v>
      </c>
      <c r="I53" s="205">
        <v>29736</v>
      </c>
      <c r="J53" s="205">
        <v>15744</v>
      </c>
      <c r="K53" s="205">
        <v>10800</v>
      </c>
      <c r="L53" s="205">
        <v>5184</v>
      </c>
      <c r="M53" s="205">
        <v>18360</v>
      </c>
      <c r="N53" s="205">
        <v>9504</v>
      </c>
      <c r="O53" s="145">
        <f t="shared" si="5"/>
        <v>247472</v>
      </c>
      <c r="P53" s="144">
        <f t="shared" si="6"/>
        <v>131808</v>
      </c>
      <c r="Q53" s="207">
        <v>2038</v>
      </c>
      <c r="R53" s="207">
        <v>976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ht="21.75" customHeight="1">
      <c r="A54" s="211" t="s">
        <v>237</v>
      </c>
      <c r="B54" s="212"/>
      <c r="C54" s="205">
        <v>2160</v>
      </c>
      <c r="D54" s="205">
        <v>0</v>
      </c>
      <c r="E54" s="205">
        <v>58011</v>
      </c>
      <c r="F54" s="205">
        <v>30240</v>
      </c>
      <c r="G54" s="205">
        <v>12960</v>
      </c>
      <c r="H54" s="205">
        <v>2160</v>
      </c>
      <c r="I54" s="205">
        <v>58320</v>
      </c>
      <c r="J54" s="205">
        <v>28080</v>
      </c>
      <c r="K54" s="205">
        <v>25920</v>
      </c>
      <c r="L54" s="205">
        <v>10800</v>
      </c>
      <c r="M54" s="205">
        <v>8640</v>
      </c>
      <c r="N54" s="205">
        <v>2160</v>
      </c>
      <c r="O54" s="145">
        <f t="shared" si="5"/>
        <v>166011</v>
      </c>
      <c r="P54" s="144">
        <f t="shared" si="6"/>
        <v>73440</v>
      </c>
      <c r="Q54" s="207">
        <v>1335</v>
      </c>
      <c r="R54" s="207">
        <v>600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ht="21.75" customHeight="1">
      <c r="A55" s="211" t="s">
        <v>238</v>
      </c>
      <c r="B55" s="213"/>
      <c r="C55" s="205">
        <v>13680</v>
      </c>
      <c r="D55" s="205">
        <v>7200</v>
      </c>
      <c r="E55" s="205">
        <v>26136</v>
      </c>
      <c r="F55" s="205">
        <v>15768</v>
      </c>
      <c r="G55" s="205">
        <v>38016</v>
      </c>
      <c r="H55" s="205">
        <v>24624</v>
      </c>
      <c r="I55" s="205">
        <v>63108</v>
      </c>
      <c r="J55" s="205">
        <v>26712</v>
      </c>
      <c r="K55" s="205">
        <v>25488</v>
      </c>
      <c r="L55" s="205">
        <v>10368</v>
      </c>
      <c r="M55" s="205">
        <v>25092</v>
      </c>
      <c r="N55" s="205">
        <v>12096</v>
      </c>
      <c r="O55" s="145">
        <f>C55+E55+G55+I55+K55+M55</f>
        <v>191520</v>
      </c>
      <c r="P55" s="144">
        <f t="shared" si="6"/>
        <v>96768</v>
      </c>
      <c r="Q55" s="207">
        <v>1466</v>
      </c>
      <c r="R55" s="207">
        <v>681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ht="21.75" customHeight="1">
      <c r="A56" s="211" t="s">
        <v>239</v>
      </c>
      <c r="B56" s="212"/>
      <c r="C56" s="205"/>
      <c r="D56" s="205"/>
      <c r="E56" s="205"/>
      <c r="F56" s="205"/>
      <c r="G56" s="205">
        <v>9720</v>
      </c>
      <c r="H56" s="205"/>
      <c r="I56" s="205">
        <v>15984</v>
      </c>
      <c r="J56" s="205"/>
      <c r="K56" s="205"/>
      <c r="L56" s="205"/>
      <c r="M56" s="205">
        <v>5400</v>
      </c>
      <c r="N56" s="205"/>
      <c r="O56" s="145">
        <f>C56+E56+G56+I56+K56+M56</f>
        <v>31104</v>
      </c>
      <c r="P56" s="144">
        <f t="shared" si="6"/>
        <v>0</v>
      </c>
      <c r="Q56" s="209">
        <v>201</v>
      </c>
      <c r="R56" s="21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18" ht="21.75" customHeight="1">
      <c r="A57" s="211" t="s">
        <v>240</v>
      </c>
      <c r="B57" s="212"/>
      <c r="C57" s="205"/>
      <c r="D57" s="205"/>
      <c r="E57" s="205">
        <v>864</v>
      </c>
      <c r="F57" s="205"/>
      <c r="G57" s="205"/>
      <c r="H57" s="205"/>
      <c r="I57" s="205">
        <v>7992</v>
      </c>
      <c r="J57" s="205"/>
      <c r="K57" s="205"/>
      <c r="L57" s="205"/>
      <c r="M57" s="205">
        <v>14616</v>
      </c>
      <c r="N57" s="205"/>
      <c r="O57" s="145">
        <f>C57+E57+G57+I57+K57+M57</f>
        <v>23472</v>
      </c>
      <c r="P57" s="144">
        <f t="shared" si="6"/>
        <v>0</v>
      </c>
      <c r="Q57" s="210">
        <v>169</v>
      </c>
      <c r="R57" s="210"/>
    </row>
    <row r="58" spans="1:18" ht="21.75" customHeight="1">
      <c r="A58" s="352" t="s">
        <v>109</v>
      </c>
      <c r="B58" s="352"/>
      <c r="C58" s="144">
        <f>SUM(C45:C57)</f>
        <v>299776</v>
      </c>
      <c r="D58" s="144">
        <f aca="true" t="shared" si="7" ref="D58:R58">SUM(D45:D57)</f>
        <v>141456</v>
      </c>
      <c r="E58" s="144">
        <f t="shared" si="7"/>
        <v>180770</v>
      </c>
      <c r="F58" s="144">
        <f t="shared" si="7"/>
        <v>86472</v>
      </c>
      <c r="G58" s="144">
        <f t="shared" si="7"/>
        <v>779518</v>
      </c>
      <c r="H58" s="144">
        <f t="shared" si="7"/>
        <v>309120</v>
      </c>
      <c r="I58" s="144">
        <f t="shared" si="7"/>
        <v>1597383</v>
      </c>
      <c r="J58" s="144">
        <f t="shared" si="7"/>
        <v>764018</v>
      </c>
      <c r="K58" s="144">
        <f t="shared" si="7"/>
        <v>118968</v>
      </c>
      <c r="L58" s="144">
        <f t="shared" si="7"/>
        <v>43056</v>
      </c>
      <c r="M58" s="144">
        <f t="shared" si="7"/>
        <v>626960</v>
      </c>
      <c r="N58" s="144">
        <f t="shared" si="7"/>
        <v>322668</v>
      </c>
      <c r="O58" s="144">
        <f t="shared" si="7"/>
        <v>3603375</v>
      </c>
      <c r="P58" s="144">
        <f t="shared" si="7"/>
        <v>1666790</v>
      </c>
      <c r="Q58" s="144">
        <f t="shared" si="7"/>
        <v>24531</v>
      </c>
      <c r="R58" s="148">
        <f t="shared" si="7"/>
        <v>12382</v>
      </c>
    </row>
  </sheetData>
  <sheetProtection/>
  <mergeCells count="29">
    <mergeCell ref="A1:B1"/>
    <mergeCell ref="A4:A11"/>
    <mergeCell ref="B4:P4"/>
    <mergeCell ref="C5:P5"/>
    <mergeCell ref="C6:P6"/>
    <mergeCell ref="C7:D7"/>
    <mergeCell ref="E7:F7"/>
    <mergeCell ref="G7:H7"/>
    <mergeCell ref="I7:J7"/>
    <mergeCell ref="A15:B15"/>
    <mergeCell ref="A28:B28"/>
    <mergeCell ref="K7:L7"/>
    <mergeCell ref="M7:N7"/>
    <mergeCell ref="O7:P7"/>
    <mergeCell ref="C8:P8"/>
    <mergeCell ref="C9:P9"/>
    <mergeCell ref="O10:P10"/>
    <mergeCell ref="Q4:Q12"/>
    <mergeCell ref="R4:R12"/>
    <mergeCell ref="O11:P11"/>
    <mergeCell ref="A12:B12"/>
    <mergeCell ref="A13:B13"/>
    <mergeCell ref="A14:P14"/>
    <mergeCell ref="A29:P29"/>
    <mergeCell ref="A30:B30"/>
    <mergeCell ref="A43:B43"/>
    <mergeCell ref="A44:P44"/>
    <mergeCell ref="A45:B45"/>
    <mergeCell ref="A58:B58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58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5"/>
  <cols>
    <col min="1" max="1" width="9.421875" style="161" customWidth="1"/>
    <col min="2" max="2" width="24.421875" style="161" customWidth="1"/>
    <col min="3" max="3" width="26.421875" style="161" customWidth="1"/>
    <col min="4" max="4" width="25.28125" style="161" customWidth="1"/>
    <col min="5" max="5" width="26.28125" style="161" customWidth="1"/>
    <col min="6" max="6" width="25.140625" style="161" customWidth="1"/>
    <col min="7" max="7" width="24.421875" style="161" customWidth="1"/>
    <col min="8" max="8" width="28.00390625" style="161" customWidth="1"/>
    <col min="9" max="9" width="15.28125" style="161" customWidth="1"/>
    <col min="10" max="10" width="15.28125" style="0" customWidth="1"/>
  </cols>
  <sheetData>
    <row r="1" spans="1:10" ht="15.75">
      <c r="A1" s="151"/>
      <c r="B1" s="151"/>
      <c r="C1" s="151"/>
      <c r="D1" s="151"/>
      <c r="E1" s="151"/>
      <c r="F1" s="151"/>
      <c r="G1" s="151"/>
      <c r="H1" s="367" t="s">
        <v>339</v>
      </c>
      <c r="I1" s="367"/>
      <c r="J1" s="127"/>
    </row>
    <row r="2" spans="1:10" ht="15.75">
      <c r="A2" s="151"/>
      <c r="B2" s="151"/>
      <c r="C2" s="151"/>
      <c r="D2" s="151"/>
      <c r="E2" s="151"/>
      <c r="F2" s="151"/>
      <c r="G2" s="151"/>
      <c r="H2" s="153" t="s">
        <v>241</v>
      </c>
      <c r="I2" s="153"/>
      <c r="J2" s="62"/>
    </row>
    <row r="3" spans="1:10" ht="15.75">
      <c r="A3" s="151"/>
      <c r="B3" s="151"/>
      <c r="C3" s="151"/>
      <c r="D3" s="151"/>
      <c r="E3" s="151"/>
      <c r="F3" s="151"/>
      <c r="G3" s="151"/>
      <c r="H3" s="151"/>
      <c r="I3" s="151"/>
      <c r="J3" s="62"/>
    </row>
    <row r="4" spans="1:10" ht="21" customHeight="1">
      <c r="A4" s="368"/>
      <c r="B4" s="369" t="s">
        <v>242</v>
      </c>
      <c r="C4" s="370"/>
      <c r="D4" s="370"/>
      <c r="E4" s="370"/>
      <c r="F4" s="370"/>
      <c r="G4" s="370"/>
      <c r="H4" s="370"/>
      <c r="I4" s="371" t="s">
        <v>198</v>
      </c>
      <c r="J4" s="154"/>
    </row>
    <row r="5" spans="1:11" ht="33.75" customHeight="1">
      <c r="A5" s="368"/>
      <c r="B5" s="155" t="s">
        <v>243</v>
      </c>
      <c r="C5" s="374" t="s">
        <v>174</v>
      </c>
      <c r="D5" s="375"/>
      <c r="E5" s="375"/>
      <c r="F5" s="375"/>
      <c r="G5" s="375"/>
      <c r="H5" s="375"/>
      <c r="I5" s="372"/>
      <c r="J5" s="376" t="s">
        <v>227</v>
      </c>
      <c r="K5" s="107"/>
    </row>
    <row r="6" spans="1:11" ht="30" customHeight="1">
      <c r="A6" s="368"/>
      <c r="B6" s="155" t="s">
        <v>244</v>
      </c>
      <c r="C6" s="379" t="s">
        <v>245</v>
      </c>
      <c r="D6" s="380"/>
      <c r="E6" s="380"/>
      <c r="F6" s="380"/>
      <c r="G6" s="380"/>
      <c r="H6" s="380"/>
      <c r="I6" s="372"/>
      <c r="J6" s="377"/>
      <c r="K6" s="107"/>
    </row>
    <row r="7" spans="1:11" ht="41.25" customHeight="1">
      <c r="A7" s="368"/>
      <c r="B7" s="155" t="s">
        <v>246</v>
      </c>
      <c r="C7" s="246" t="s">
        <v>176</v>
      </c>
      <c r="D7" s="246" t="s">
        <v>177</v>
      </c>
      <c r="E7" s="246" t="s">
        <v>178</v>
      </c>
      <c r="F7" s="246" t="s">
        <v>179</v>
      </c>
      <c r="G7" s="246" t="s">
        <v>180</v>
      </c>
      <c r="H7" s="246" t="s">
        <v>181</v>
      </c>
      <c r="I7" s="372"/>
      <c r="J7" s="377"/>
      <c r="K7" s="107"/>
    </row>
    <row r="8" spans="1:11" ht="24" customHeight="1">
      <c r="A8" s="368"/>
      <c r="B8" s="155" t="s">
        <v>247</v>
      </c>
      <c r="C8" s="379" t="s">
        <v>101</v>
      </c>
      <c r="D8" s="380"/>
      <c r="E8" s="380"/>
      <c r="F8" s="380"/>
      <c r="G8" s="380"/>
      <c r="H8" s="380"/>
      <c r="I8" s="372"/>
      <c r="J8" s="377"/>
      <c r="K8" s="107"/>
    </row>
    <row r="9" spans="1:11" ht="24.75" customHeight="1">
      <c r="A9" s="368"/>
      <c r="B9" s="155" t="s">
        <v>4</v>
      </c>
      <c r="C9" s="381" t="s">
        <v>248</v>
      </c>
      <c r="D9" s="382"/>
      <c r="E9" s="382"/>
      <c r="F9" s="382"/>
      <c r="G9" s="382"/>
      <c r="H9" s="382"/>
      <c r="I9" s="372"/>
      <c r="J9" s="377"/>
      <c r="K9" s="107"/>
    </row>
    <row r="10" spans="1:11" ht="15">
      <c r="A10" s="368"/>
      <c r="B10" s="155" t="s">
        <v>70</v>
      </c>
      <c r="C10" s="156" t="s">
        <v>249</v>
      </c>
      <c r="D10" s="156" t="s">
        <v>250</v>
      </c>
      <c r="E10" s="156" t="s">
        <v>251</v>
      </c>
      <c r="F10" s="156" t="s">
        <v>252</v>
      </c>
      <c r="G10" s="156" t="s">
        <v>253</v>
      </c>
      <c r="H10" s="156" t="s">
        <v>254</v>
      </c>
      <c r="I10" s="372"/>
      <c r="J10" s="377"/>
      <c r="K10" s="107"/>
    </row>
    <row r="11" spans="1:11" ht="15">
      <c r="A11" s="368"/>
      <c r="B11" s="155" t="s">
        <v>71</v>
      </c>
      <c r="C11" s="156" t="s">
        <v>255</v>
      </c>
      <c r="D11" s="156" t="s">
        <v>256</v>
      </c>
      <c r="E11" s="156" t="s">
        <v>257</v>
      </c>
      <c r="F11" s="156" t="s">
        <v>258</v>
      </c>
      <c r="G11" s="156" t="s">
        <v>259</v>
      </c>
      <c r="H11" s="156" t="s">
        <v>260</v>
      </c>
      <c r="I11" s="373"/>
      <c r="J11" s="377"/>
      <c r="K11" s="107"/>
    </row>
    <row r="12" spans="1:11" s="159" customFormat="1" ht="39" customHeight="1">
      <c r="A12" s="383"/>
      <c r="B12" s="384"/>
      <c r="C12" s="157" t="s">
        <v>195</v>
      </c>
      <c r="D12" s="157" t="s">
        <v>195</v>
      </c>
      <c r="E12" s="157" t="s">
        <v>195</v>
      </c>
      <c r="F12" s="157" t="s">
        <v>195</v>
      </c>
      <c r="G12" s="157" t="s">
        <v>195</v>
      </c>
      <c r="H12" s="157" t="s">
        <v>195</v>
      </c>
      <c r="I12" s="157" t="s">
        <v>195</v>
      </c>
      <c r="J12" s="378"/>
      <c r="K12" s="158"/>
    </row>
    <row r="13" spans="1:11" ht="15.75">
      <c r="A13" s="366">
        <v>1</v>
      </c>
      <c r="B13" s="366"/>
      <c r="C13" s="160">
        <v>2</v>
      </c>
      <c r="D13" s="160">
        <v>3</v>
      </c>
      <c r="E13" s="160">
        <v>4</v>
      </c>
      <c r="F13" s="160">
        <v>5</v>
      </c>
      <c r="G13" s="160">
        <v>6</v>
      </c>
      <c r="H13" s="160">
        <v>7</v>
      </c>
      <c r="I13" s="162">
        <v>8</v>
      </c>
      <c r="J13" s="197">
        <v>9</v>
      </c>
      <c r="K13" s="107"/>
    </row>
    <row r="14" spans="1:11" ht="21.75" customHeight="1">
      <c r="A14" s="364" t="s">
        <v>127</v>
      </c>
      <c r="B14" s="365"/>
      <c r="C14" s="365"/>
      <c r="D14" s="365"/>
      <c r="E14" s="365"/>
      <c r="F14" s="365"/>
      <c r="G14" s="365"/>
      <c r="H14" s="365"/>
      <c r="I14" s="365"/>
      <c r="J14" s="143"/>
      <c r="K14" s="107"/>
    </row>
    <row r="15" spans="1:11" ht="21.75" customHeight="1">
      <c r="A15" s="362" t="s">
        <v>228</v>
      </c>
      <c r="B15" s="362"/>
      <c r="C15" s="198"/>
      <c r="D15" s="198"/>
      <c r="E15" s="198"/>
      <c r="F15" s="198"/>
      <c r="G15" s="198"/>
      <c r="H15" s="198"/>
      <c r="I15" s="199">
        <f aca="true" t="shared" si="0" ref="I15:I27">C15+D15+E15+F15+G15+H15</f>
        <v>0</v>
      </c>
      <c r="J15" s="200"/>
      <c r="K15" s="107"/>
    </row>
    <row r="16" spans="1:11" ht="21.75" customHeight="1">
      <c r="A16" s="362" t="s">
        <v>229</v>
      </c>
      <c r="B16" s="362"/>
      <c r="C16" s="198"/>
      <c r="D16" s="198"/>
      <c r="E16" s="198">
        <v>576</v>
      </c>
      <c r="F16" s="198">
        <v>2520</v>
      </c>
      <c r="G16" s="198"/>
      <c r="H16" s="198"/>
      <c r="I16" s="199">
        <f t="shared" si="0"/>
        <v>3096</v>
      </c>
      <c r="J16" s="200">
        <v>43</v>
      </c>
      <c r="K16" s="107"/>
    </row>
    <row r="17" spans="1:11" ht="21.75" customHeight="1">
      <c r="A17" s="362" t="s">
        <v>230</v>
      </c>
      <c r="B17" s="362"/>
      <c r="C17" s="198"/>
      <c r="D17" s="198"/>
      <c r="E17" s="198">
        <v>360</v>
      </c>
      <c r="F17" s="198">
        <v>6912</v>
      </c>
      <c r="G17" s="198"/>
      <c r="H17" s="198">
        <v>1728</v>
      </c>
      <c r="I17" s="199">
        <f t="shared" si="0"/>
        <v>9000</v>
      </c>
      <c r="J17" s="200">
        <v>125</v>
      </c>
      <c r="K17" s="107"/>
    </row>
    <row r="18" spans="1:11" ht="21.75" customHeight="1">
      <c r="A18" s="362" t="s">
        <v>261</v>
      </c>
      <c r="B18" s="362"/>
      <c r="C18" s="198">
        <v>216</v>
      </c>
      <c r="D18" s="198">
        <v>144</v>
      </c>
      <c r="E18" s="198">
        <v>2480</v>
      </c>
      <c r="F18" s="198"/>
      <c r="G18" s="198"/>
      <c r="H18" s="198"/>
      <c r="I18" s="199">
        <f t="shared" si="0"/>
        <v>2840</v>
      </c>
      <c r="J18" s="200">
        <v>10</v>
      </c>
      <c r="K18" s="107"/>
    </row>
    <row r="19" spans="1:11" ht="21.75" customHeight="1">
      <c r="A19" s="362" t="s">
        <v>262</v>
      </c>
      <c r="B19" s="362"/>
      <c r="C19" s="198"/>
      <c r="D19" s="198"/>
      <c r="E19" s="198"/>
      <c r="F19" s="198"/>
      <c r="G19" s="198"/>
      <c r="H19" s="198"/>
      <c r="I19" s="199">
        <f t="shared" si="0"/>
        <v>0</v>
      </c>
      <c r="J19" s="200"/>
      <c r="K19" s="107"/>
    </row>
    <row r="20" spans="1:11" ht="21.75" customHeight="1">
      <c r="A20" s="362" t="s">
        <v>233</v>
      </c>
      <c r="B20" s="362"/>
      <c r="C20" s="198"/>
      <c r="D20" s="198"/>
      <c r="E20" s="198"/>
      <c r="F20" s="198"/>
      <c r="G20" s="198"/>
      <c r="H20" s="198"/>
      <c r="I20" s="199">
        <f t="shared" si="0"/>
        <v>0</v>
      </c>
      <c r="J20" s="200"/>
      <c r="K20" s="107"/>
    </row>
    <row r="21" spans="1:11" ht="21.75" customHeight="1">
      <c r="A21" s="362" t="s">
        <v>234</v>
      </c>
      <c r="B21" s="362"/>
      <c r="C21" s="198"/>
      <c r="D21" s="198"/>
      <c r="E21" s="198"/>
      <c r="F21" s="198">
        <v>8208</v>
      </c>
      <c r="G21" s="198">
        <v>2592</v>
      </c>
      <c r="H21" s="198"/>
      <c r="I21" s="199">
        <f t="shared" si="0"/>
        <v>10800</v>
      </c>
      <c r="J21" s="200">
        <v>71</v>
      </c>
      <c r="K21" s="107"/>
    </row>
    <row r="22" spans="1:11" ht="21.75" customHeight="1">
      <c r="A22" s="362" t="s">
        <v>235</v>
      </c>
      <c r="B22" s="362"/>
      <c r="C22" s="198"/>
      <c r="D22" s="198"/>
      <c r="E22" s="198"/>
      <c r="F22" s="198"/>
      <c r="G22" s="198"/>
      <c r="H22" s="198"/>
      <c r="I22" s="199">
        <f t="shared" si="0"/>
        <v>0</v>
      </c>
      <c r="J22" s="200"/>
      <c r="K22" s="107"/>
    </row>
    <row r="23" spans="1:11" ht="21.75" customHeight="1">
      <c r="A23" s="362" t="s">
        <v>263</v>
      </c>
      <c r="B23" s="362"/>
      <c r="C23" s="198"/>
      <c r="D23" s="198"/>
      <c r="E23" s="198"/>
      <c r="F23" s="198"/>
      <c r="G23" s="198"/>
      <c r="H23" s="198"/>
      <c r="I23" s="199">
        <f t="shared" si="0"/>
        <v>0</v>
      </c>
      <c r="J23" s="200"/>
      <c r="K23" s="107"/>
    </row>
    <row r="24" spans="1:11" ht="21.75" customHeight="1">
      <c r="A24" s="362" t="s">
        <v>237</v>
      </c>
      <c r="B24" s="362"/>
      <c r="C24" s="198"/>
      <c r="D24" s="198"/>
      <c r="E24" s="198"/>
      <c r="F24" s="198"/>
      <c r="G24" s="198"/>
      <c r="H24" s="198"/>
      <c r="I24" s="199">
        <f t="shared" si="0"/>
        <v>0</v>
      </c>
      <c r="J24" s="200"/>
      <c r="K24" s="107"/>
    </row>
    <row r="25" spans="1:11" ht="21.75" customHeight="1">
      <c r="A25" s="362" t="s">
        <v>238</v>
      </c>
      <c r="B25" s="362"/>
      <c r="C25" s="198"/>
      <c r="D25" s="198"/>
      <c r="E25" s="198"/>
      <c r="F25" s="198">
        <v>8348</v>
      </c>
      <c r="G25" s="198"/>
      <c r="H25" s="198">
        <v>5076</v>
      </c>
      <c r="I25" s="199">
        <f t="shared" si="0"/>
        <v>13424</v>
      </c>
      <c r="J25" s="200">
        <v>254</v>
      </c>
      <c r="K25" s="107"/>
    </row>
    <row r="26" spans="1:11" ht="21.75" customHeight="1">
      <c r="A26" s="362" t="s">
        <v>264</v>
      </c>
      <c r="B26" s="362"/>
      <c r="C26" s="198"/>
      <c r="D26" s="198"/>
      <c r="E26" s="198"/>
      <c r="F26" s="198"/>
      <c r="G26" s="198"/>
      <c r="H26" s="198"/>
      <c r="I26" s="199">
        <f t="shared" si="0"/>
        <v>0</v>
      </c>
      <c r="J26" s="200"/>
      <c r="K26" s="107"/>
    </row>
    <row r="27" spans="1:11" ht="21.75" customHeight="1">
      <c r="A27" s="362" t="s">
        <v>265</v>
      </c>
      <c r="B27" s="362"/>
      <c r="C27" s="198"/>
      <c r="D27" s="198"/>
      <c r="E27" s="198"/>
      <c r="F27" s="198"/>
      <c r="G27" s="198"/>
      <c r="H27" s="198"/>
      <c r="I27" s="199">
        <f t="shared" si="0"/>
        <v>0</v>
      </c>
      <c r="J27" s="200"/>
      <c r="K27" s="107"/>
    </row>
    <row r="28" spans="1:11" s="159" customFormat="1" ht="21.75" customHeight="1">
      <c r="A28" s="363" t="s">
        <v>198</v>
      </c>
      <c r="B28" s="363"/>
      <c r="C28" s="199">
        <f>SUM(C15:C25)</f>
        <v>216</v>
      </c>
      <c r="D28" s="199">
        <f aca="true" t="shared" si="1" ref="D28:J28">SUM(D15:D25)</f>
        <v>144</v>
      </c>
      <c r="E28" s="199">
        <f t="shared" si="1"/>
        <v>3416</v>
      </c>
      <c r="F28" s="199">
        <f t="shared" si="1"/>
        <v>25988</v>
      </c>
      <c r="G28" s="199">
        <f t="shared" si="1"/>
        <v>2592</v>
      </c>
      <c r="H28" s="199">
        <f t="shared" si="1"/>
        <v>6804</v>
      </c>
      <c r="I28" s="199">
        <f t="shared" si="1"/>
        <v>39160</v>
      </c>
      <c r="J28" s="199">
        <f t="shared" si="1"/>
        <v>503</v>
      </c>
      <c r="K28" s="158"/>
    </row>
    <row r="29" spans="1:10" ht="21.75" customHeight="1">
      <c r="A29" s="364" t="s">
        <v>170</v>
      </c>
      <c r="B29" s="365"/>
      <c r="C29" s="365"/>
      <c r="D29" s="365"/>
      <c r="E29" s="365"/>
      <c r="F29" s="365"/>
      <c r="G29" s="365"/>
      <c r="H29" s="365"/>
      <c r="I29" s="365"/>
      <c r="J29" s="143"/>
    </row>
    <row r="30" spans="1:10" ht="21.75" customHeight="1">
      <c r="A30" s="362" t="s">
        <v>228</v>
      </c>
      <c r="B30" s="362"/>
      <c r="C30" s="198"/>
      <c r="D30" s="198"/>
      <c r="E30" s="198"/>
      <c r="F30" s="198"/>
      <c r="G30" s="198"/>
      <c r="H30" s="198"/>
      <c r="I30" s="199">
        <f aca="true" t="shared" si="2" ref="I30:I42">C30+D30+E30+F30+G30+H30</f>
        <v>0</v>
      </c>
      <c r="J30" s="200"/>
    </row>
    <row r="31" spans="1:10" ht="21.75" customHeight="1">
      <c r="A31" s="362" t="s">
        <v>229</v>
      </c>
      <c r="B31" s="362"/>
      <c r="C31" s="198"/>
      <c r="D31" s="198"/>
      <c r="E31" s="198">
        <v>576</v>
      </c>
      <c r="F31" s="198">
        <v>2520</v>
      </c>
      <c r="G31" s="198"/>
      <c r="H31" s="198"/>
      <c r="I31" s="199">
        <f t="shared" si="2"/>
        <v>3096</v>
      </c>
      <c r="J31" s="200">
        <v>43</v>
      </c>
    </row>
    <row r="32" spans="1:10" ht="21.75" customHeight="1">
      <c r="A32" s="362" t="s">
        <v>230</v>
      </c>
      <c r="B32" s="362"/>
      <c r="C32" s="198"/>
      <c r="D32" s="198"/>
      <c r="E32" s="198">
        <v>360</v>
      </c>
      <c r="F32" s="198">
        <v>6912</v>
      </c>
      <c r="G32" s="198"/>
      <c r="H32" s="198">
        <v>1728</v>
      </c>
      <c r="I32" s="199">
        <f t="shared" si="2"/>
        <v>9000</v>
      </c>
      <c r="J32" s="200">
        <v>125</v>
      </c>
    </row>
    <row r="33" spans="1:10" ht="21.75" customHeight="1">
      <c r="A33" s="362" t="s">
        <v>261</v>
      </c>
      <c r="B33" s="362"/>
      <c r="C33" s="198">
        <v>216</v>
      </c>
      <c r="D33" s="198">
        <v>144</v>
      </c>
      <c r="E33" s="198">
        <v>2480</v>
      </c>
      <c r="F33" s="198"/>
      <c r="G33" s="198"/>
      <c r="H33" s="198"/>
      <c r="I33" s="199">
        <f t="shared" si="2"/>
        <v>2840</v>
      </c>
      <c r="J33" s="200">
        <v>10</v>
      </c>
    </row>
    <row r="34" spans="1:10" ht="21.75" customHeight="1">
      <c r="A34" s="362" t="s">
        <v>262</v>
      </c>
      <c r="B34" s="362"/>
      <c r="C34" s="198"/>
      <c r="D34" s="198"/>
      <c r="E34" s="198"/>
      <c r="F34" s="198"/>
      <c r="G34" s="198"/>
      <c r="H34" s="198"/>
      <c r="I34" s="199">
        <f t="shared" si="2"/>
        <v>0</v>
      </c>
      <c r="J34" s="200"/>
    </row>
    <row r="35" spans="1:10" ht="21.75" customHeight="1">
      <c r="A35" s="362" t="s">
        <v>233</v>
      </c>
      <c r="B35" s="362"/>
      <c r="C35" s="198"/>
      <c r="D35" s="198"/>
      <c r="E35" s="198"/>
      <c r="F35" s="198"/>
      <c r="G35" s="198"/>
      <c r="H35" s="198"/>
      <c r="I35" s="199">
        <f t="shared" si="2"/>
        <v>0</v>
      </c>
      <c r="J35" s="200"/>
    </row>
    <row r="36" spans="1:10" ht="21.75" customHeight="1">
      <c r="A36" s="362" t="s">
        <v>234</v>
      </c>
      <c r="B36" s="362"/>
      <c r="C36" s="198"/>
      <c r="D36" s="198"/>
      <c r="E36" s="198"/>
      <c r="F36" s="198">
        <v>8208</v>
      </c>
      <c r="G36" s="198">
        <v>2592</v>
      </c>
      <c r="H36" s="198"/>
      <c r="I36" s="199">
        <f t="shared" si="2"/>
        <v>10800</v>
      </c>
      <c r="J36" s="200">
        <v>71</v>
      </c>
    </row>
    <row r="37" spans="1:10" ht="21.75" customHeight="1">
      <c r="A37" s="362" t="s">
        <v>235</v>
      </c>
      <c r="B37" s="362"/>
      <c r="C37" s="198"/>
      <c r="D37" s="198"/>
      <c r="E37" s="198"/>
      <c r="F37" s="198"/>
      <c r="G37" s="198"/>
      <c r="H37" s="198"/>
      <c r="I37" s="199">
        <f t="shared" si="2"/>
        <v>0</v>
      </c>
      <c r="J37" s="200"/>
    </row>
    <row r="38" spans="1:10" ht="21.75" customHeight="1">
      <c r="A38" s="362" t="s">
        <v>263</v>
      </c>
      <c r="B38" s="362"/>
      <c r="C38" s="198"/>
      <c r="D38" s="198"/>
      <c r="E38" s="198"/>
      <c r="F38" s="198"/>
      <c r="G38" s="198"/>
      <c r="H38" s="198"/>
      <c r="I38" s="199">
        <f t="shared" si="2"/>
        <v>0</v>
      </c>
      <c r="J38" s="200"/>
    </row>
    <row r="39" spans="1:10" ht="21.75" customHeight="1">
      <c r="A39" s="362" t="s">
        <v>237</v>
      </c>
      <c r="B39" s="362"/>
      <c r="C39" s="198"/>
      <c r="D39" s="198"/>
      <c r="E39" s="198"/>
      <c r="F39" s="198"/>
      <c r="G39" s="198"/>
      <c r="H39" s="198"/>
      <c r="I39" s="199">
        <f t="shared" si="2"/>
        <v>0</v>
      </c>
      <c r="J39" s="200"/>
    </row>
    <row r="40" spans="1:10" ht="21.75" customHeight="1">
      <c r="A40" s="362" t="s">
        <v>238</v>
      </c>
      <c r="B40" s="362"/>
      <c r="C40" s="198"/>
      <c r="D40" s="198"/>
      <c r="E40" s="198"/>
      <c r="F40" s="198">
        <v>8348</v>
      </c>
      <c r="G40" s="198"/>
      <c r="H40" s="198">
        <v>5076</v>
      </c>
      <c r="I40" s="199">
        <f t="shared" si="2"/>
        <v>13424</v>
      </c>
      <c r="J40" s="200">
        <v>254</v>
      </c>
    </row>
    <row r="41" spans="1:10" ht="21.75" customHeight="1">
      <c r="A41" s="362" t="s">
        <v>264</v>
      </c>
      <c r="B41" s="362"/>
      <c r="C41" s="198"/>
      <c r="D41" s="198"/>
      <c r="E41" s="198"/>
      <c r="F41" s="198"/>
      <c r="G41" s="198"/>
      <c r="H41" s="198"/>
      <c r="I41" s="199">
        <f t="shared" si="2"/>
        <v>0</v>
      </c>
      <c r="J41" s="200"/>
    </row>
    <row r="42" spans="1:10" ht="21.75" customHeight="1">
      <c r="A42" s="362" t="s">
        <v>265</v>
      </c>
      <c r="B42" s="362"/>
      <c r="C42" s="198"/>
      <c r="D42" s="198"/>
      <c r="E42" s="198"/>
      <c r="F42" s="198"/>
      <c r="G42" s="198"/>
      <c r="H42" s="198"/>
      <c r="I42" s="199">
        <f t="shared" si="2"/>
        <v>0</v>
      </c>
      <c r="J42" s="200"/>
    </row>
    <row r="43" spans="1:10" ht="21.75" customHeight="1">
      <c r="A43" s="363" t="s">
        <v>198</v>
      </c>
      <c r="B43" s="363"/>
      <c r="C43" s="199">
        <f>SUM(C30:C40)</f>
        <v>216</v>
      </c>
      <c r="D43" s="199">
        <f aca="true" t="shared" si="3" ref="D43:J43">SUM(D30:D40)</f>
        <v>144</v>
      </c>
      <c r="E43" s="199">
        <f t="shared" si="3"/>
        <v>3416</v>
      </c>
      <c r="F43" s="199">
        <f t="shared" si="3"/>
        <v>25988</v>
      </c>
      <c r="G43" s="199">
        <f t="shared" si="3"/>
        <v>2592</v>
      </c>
      <c r="H43" s="199">
        <f t="shared" si="3"/>
        <v>6804</v>
      </c>
      <c r="I43" s="199">
        <f t="shared" si="3"/>
        <v>39160</v>
      </c>
      <c r="J43" s="199">
        <f t="shared" si="3"/>
        <v>503</v>
      </c>
    </row>
    <row r="44" spans="1:10" ht="21.75" customHeight="1">
      <c r="A44" s="364" t="s">
        <v>171</v>
      </c>
      <c r="B44" s="365"/>
      <c r="C44" s="365"/>
      <c r="D44" s="365"/>
      <c r="E44" s="365"/>
      <c r="F44" s="365"/>
      <c r="G44" s="365"/>
      <c r="H44" s="365"/>
      <c r="I44" s="365"/>
      <c r="J44" s="143"/>
    </row>
    <row r="45" spans="1:10" ht="21.75" customHeight="1">
      <c r="A45" s="362" t="s">
        <v>228</v>
      </c>
      <c r="B45" s="362"/>
      <c r="C45" s="198"/>
      <c r="D45" s="198"/>
      <c r="E45" s="198"/>
      <c r="F45" s="198"/>
      <c r="G45" s="198"/>
      <c r="H45" s="198"/>
      <c r="I45" s="199">
        <f aca="true" t="shared" si="4" ref="I45:I57">C45+D45+E45+F45+G45+H45</f>
        <v>0</v>
      </c>
      <c r="J45" s="200"/>
    </row>
    <row r="46" spans="1:10" ht="21.75" customHeight="1">
      <c r="A46" s="362" t="s">
        <v>229</v>
      </c>
      <c r="B46" s="362"/>
      <c r="C46" s="198"/>
      <c r="D46" s="198"/>
      <c r="E46" s="198">
        <v>576</v>
      </c>
      <c r="F46" s="198">
        <v>2520</v>
      </c>
      <c r="G46" s="198"/>
      <c r="H46" s="198"/>
      <c r="I46" s="199">
        <f t="shared" si="4"/>
        <v>3096</v>
      </c>
      <c r="J46" s="200">
        <v>43</v>
      </c>
    </row>
    <row r="47" spans="1:10" ht="21.75" customHeight="1">
      <c r="A47" s="362" t="s">
        <v>230</v>
      </c>
      <c r="B47" s="362"/>
      <c r="C47" s="198"/>
      <c r="D47" s="198"/>
      <c r="E47" s="198">
        <v>360</v>
      </c>
      <c r="F47" s="198">
        <v>6912</v>
      </c>
      <c r="G47" s="198"/>
      <c r="H47" s="198">
        <v>1728</v>
      </c>
      <c r="I47" s="199">
        <f t="shared" si="4"/>
        <v>9000</v>
      </c>
      <c r="J47" s="200">
        <v>125</v>
      </c>
    </row>
    <row r="48" spans="1:10" ht="21.75" customHeight="1">
      <c r="A48" s="362" t="s">
        <v>261</v>
      </c>
      <c r="B48" s="362"/>
      <c r="C48" s="198">
        <v>216</v>
      </c>
      <c r="D48" s="198">
        <v>144</v>
      </c>
      <c r="E48" s="198">
        <v>2480</v>
      </c>
      <c r="F48" s="198"/>
      <c r="G48" s="198"/>
      <c r="H48" s="198"/>
      <c r="I48" s="199">
        <f t="shared" si="4"/>
        <v>2840</v>
      </c>
      <c r="J48" s="200">
        <v>10</v>
      </c>
    </row>
    <row r="49" spans="1:10" ht="21.75" customHeight="1">
      <c r="A49" s="362" t="s">
        <v>262</v>
      </c>
      <c r="B49" s="362"/>
      <c r="C49" s="198"/>
      <c r="D49" s="198"/>
      <c r="E49" s="198"/>
      <c r="F49" s="198"/>
      <c r="G49" s="198"/>
      <c r="H49" s="198"/>
      <c r="I49" s="199">
        <f t="shared" si="4"/>
        <v>0</v>
      </c>
      <c r="J49" s="200"/>
    </row>
    <row r="50" spans="1:10" ht="21.75" customHeight="1">
      <c r="A50" s="362" t="s">
        <v>233</v>
      </c>
      <c r="B50" s="362"/>
      <c r="C50" s="198"/>
      <c r="D50" s="198"/>
      <c r="E50" s="198"/>
      <c r="F50" s="198"/>
      <c r="G50" s="198"/>
      <c r="H50" s="198"/>
      <c r="I50" s="199">
        <f t="shared" si="4"/>
        <v>0</v>
      </c>
      <c r="J50" s="200"/>
    </row>
    <row r="51" spans="1:10" ht="21.75" customHeight="1">
      <c r="A51" s="362" t="s">
        <v>234</v>
      </c>
      <c r="B51" s="362"/>
      <c r="C51" s="198"/>
      <c r="D51" s="198"/>
      <c r="E51" s="198"/>
      <c r="F51" s="198">
        <v>8208</v>
      </c>
      <c r="G51" s="198">
        <v>2592</v>
      </c>
      <c r="H51" s="198"/>
      <c r="I51" s="199">
        <f t="shared" si="4"/>
        <v>10800</v>
      </c>
      <c r="J51" s="200">
        <v>71</v>
      </c>
    </row>
    <row r="52" spans="1:10" ht="21.75" customHeight="1">
      <c r="A52" s="362" t="s">
        <v>235</v>
      </c>
      <c r="B52" s="362"/>
      <c r="C52" s="198"/>
      <c r="D52" s="198"/>
      <c r="E52" s="198"/>
      <c r="F52" s="198"/>
      <c r="G52" s="198"/>
      <c r="H52" s="198"/>
      <c r="I52" s="199">
        <f t="shared" si="4"/>
        <v>0</v>
      </c>
      <c r="J52" s="200"/>
    </row>
    <row r="53" spans="1:10" ht="21.75" customHeight="1">
      <c r="A53" s="362" t="s">
        <v>263</v>
      </c>
      <c r="B53" s="362"/>
      <c r="C53" s="198"/>
      <c r="D53" s="198"/>
      <c r="E53" s="198"/>
      <c r="F53" s="198"/>
      <c r="G53" s="198"/>
      <c r="H53" s="198"/>
      <c r="I53" s="199">
        <f t="shared" si="4"/>
        <v>0</v>
      </c>
      <c r="J53" s="200"/>
    </row>
    <row r="54" spans="1:10" ht="21.75" customHeight="1">
      <c r="A54" s="362" t="s">
        <v>237</v>
      </c>
      <c r="B54" s="362"/>
      <c r="C54" s="198"/>
      <c r="D54" s="198"/>
      <c r="E54" s="198"/>
      <c r="F54" s="198"/>
      <c r="G54" s="198"/>
      <c r="H54" s="198"/>
      <c r="I54" s="199">
        <f t="shared" si="4"/>
        <v>0</v>
      </c>
      <c r="J54" s="200"/>
    </row>
    <row r="55" spans="1:10" ht="21.75" customHeight="1">
      <c r="A55" s="362" t="s">
        <v>238</v>
      </c>
      <c r="B55" s="362"/>
      <c r="C55" s="198"/>
      <c r="D55" s="198"/>
      <c r="E55" s="198"/>
      <c r="F55" s="198">
        <v>8348</v>
      </c>
      <c r="G55" s="198"/>
      <c r="H55" s="198">
        <v>5076</v>
      </c>
      <c r="I55" s="199">
        <f t="shared" si="4"/>
        <v>13424</v>
      </c>
      <c r="J55" s="200">
        <v>254</v>
      </c>
    </row>
    <row r="56" spans="1:10" ht="21.75" customHeight="1">
      <c r="A56" s="362" t="s">
        <v>264</v>
      </c>
      <c r="B56" s="362"/>
      <c r="C56" s="198"/>
      <c r="D56" s="198"/>
      <c r="E56" s="198"/>
      <c r="F56" s="198"/>
      <c r="G56" s="198"/>
      <c r="H56" s="198"/>
      <c r="I56" s="199">
        <f t="shared" si="4"/>
        <v>0</v>
      </c>
      <c r="J56" s="200"/>
    </row>
    <row r="57" spans="1:10" ht="21.75" customHeight="1">
      <c r="A57" s="362" t="s">
        <v>265</v>
      </c>
      <c r="B57" s="362"/>
      <c r="C57" s="198"/>
      <c r="D57" s="198"/>
      <c r="E57" s="198"/>
      <c r="F57" s="198"/>
      <c r="G57" s="198"/>
      <c r="H57" s="198"/>
      <c r="I57" s="199">
        <f t="shared" si="4"/>
        <v>0</v>
      </c>
      <c r="J57" s="200"/>
    </row>
    <row r="58" spans="1:10" ht="21.75" customHeight="1">
      <c r="A58" s="363" t="s">
        <v>198</v>
      </c>
      <c r="B58" s="363"/>
      <c r="C58" s="199">
        <f>SUM(C45:C55)</f>
        <v>216</v>
      </c>
      <c r="D58" s="199">
        <f aca="true" t="shared" si="5" ref="D58:J58">SUM(D45:D55)</f>
        <v>144</v>
      </c>
      <c r="E58" s="199">
        <f t="shared" si="5"/>
        <v>3416</v>
      </c>
      <c r="F58" s="199">
        <f t="shared" si="5"/>
        <v>25988</v>
      </c>
      <c r="G58" s="199">
        <f t="shared" si="5"/>
        <v>2592</v>
      </c>
      <c r="H58" s="199">
        <f t="shared" si="5"/>
        <v>6804</v>
      </c>
      <c r="I58" s="199">
        <f t="shared" si="5"/>
        <v>39160</v>
      </c>
      <c r="J58" s="199">
        <f t="shared" si="5"/>
        <v>503</v>
      </c>
    </row>
  </sheetData>
  <sheetProtection/>
  <mergeCells count="56">
    <mergeCell ref="H1:I1"/>
    <mergeCell ref="A4:A11"/>
    <mergeCell ref="B4:H4"/>
    <mergeCell ref="I4:I11"/>
    <mergeCell ref="C5:H5"/>
    <mergeCell ref="J5:J12"/>
    <mergeCell ref="C6:H6"/>
    <mergeCell ref="C8:H8"/>
    <mergeCell ref="C9:H9"/>
    <mergeCell ref="A12:B12"/>
    <mergeCell ref="A13:B13"/>
    <mergeCell ref="A14:I14"/>
    <mergeCell ref="A15:B15"/>
    <mergeCell ref="A16:B16"/>
    <mergeCell ref="A17:B17"/>
    <mergeCell ref="A18:B18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A29:I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I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M58"/>
  <sheetViews>
    <sheetView view="pageBreakPreview" zoomScale="60" zoomScalePageLayoutView="0" workbookViewId="0" topLeftCell="A1">
      <selection activeCell="N12" sqref="N12"/>
    </sheetView>
  </sheetViews>
  <sheetFormatPr defaultColWidth="9.140625" defaultRowHeight="15"/>
  <cols>
    <col min="1" max="1" width="11.421875" style="163" customWidth="1"/>
    <col min="2" max="2" width="21.8515625" style="163" customWidth="1"/>
    <col min="3" max="3" width="19.28125" style="163" customWidth="1"/>
    <col min="4" max="4" width="22.28125" style="163" customWidth="1"/>
    <col min="5" max="5" width="25.7109375" style="163" customWidth="1"/>
    <col min="6" max="6" width="27.421875" style="167" customWidth="1"/>
    <col min="7" max="7" width="10.00390625" style="163" customWidth="1"/>
    <col min="8" max="16384" width="9.140625" style="163" customWidth="1"/>
  </cols>
  <sheetData>
    <row r="1" spans="1:7" ht="18.75">
      <c r="A1" s="385"/>
      <c r="B1" s="385"/>
      <c r="C1" s="385"/>
      <c r="E1" s="367" t="s">
        <v>340</v>
      </c>
      <c r="F1" s="367"/>
      <c r="G1" s="152"/>
    </row>
    <row r="2" spans="1:7" ht="18.75">
      <c r="A2" s="164"/>
      <c r="B2" s="164"/>
      <c r="C2" s="164"/>
      <c r="E2" s="153" t="s">
        <v>266</v>
      </c>
      <c r="F2" s="153"/>
      <c r="G2" s="127"/>
    </row>
    <row r="3" spans="1:7" ht="15">
      <c r="A3" s="165"/>
      <c r="B3" s="166"/>
      <c r="C3" s="166"/>
      <c r="G3" s="62"/>
    </row>
    <row r="4" spans="1:7" ht="15">
      <c r="A4" s="386"/>
      <c r="B4" s="387" t="s">
        <v>173</v>
      </c>
      <c r="C4" s="387"/>
      <c r="D4" s="387"/>
      <c r="E4" s="387"/>
      <c r="F4" s="388" t="s">
        <v>109</v>
      </c>
      <c r="G4" s="168"/>
    </row>
    <row r="5" spans="1:7" ht="39" customHeight="1">
      <c r="A5" s="386"/>
      <c r="B5" s="169" t="s">
        <v>0</v>
      </c>
      <c r="C5" s="389" t="s">
        <v>174</v>
      </c>
      <c r="D5" s="390"/>
      <c r="E5" s="390"/>
      <c r="F5" s="388"/>
      <c r="G5" s="391" t="s">
        <v>227</v>
      </c>
    </row>
    <row r="6" spans="1:247" ht="38.25">
      <c r="A6" s="386"/>
      <c r="B6" s="170" t="s">
        <v>1</v>
      </c>
      <c r="C6" s="171" t="s">
        <v>179</v>
      </c>
      <c r="D6" s="171" t="s">
        <v>180</v>
      </c>
      <c r="E6" s="171" t="s">
        <v>181</v>
      </c>
      <c r="F6" s="388"/>
      <c r="G6" s="39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</row>
    <row r="7" spans="1:247" ht="24.75" customHeight="1">
      <c r="A7" s="386"/>
      <c r="B7" s="170" t="s">
        <v>2</v>
      </c>
      <c r="C7" s="394" t="s">
        <v>267</v>
      </c>
      <c r="D7" s="395"/>
      <c r="E7" s="395"/>
      <c r="F7" s="388"/>
      <c r="G7" s="39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</row>
    <row r="8" spans="1:247" ht="15">
      <c r="A8" s="386"/>
      <c r="B8" s="170" t="s">
        <v>3</v>
      </c>
      <c r="C8" s="394" t="s">
        <v>101</v>
      </c>
      <c r="D8" s="395"/>
      <c r="E8" s="395"/>
      <c r="F8" s="388"/>
      <c r="G8" s="39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</row>
    <row r="9" spans="1:247" ht="25.5">
      <c r="A9" s="386"/>
      <c r="B9" s="173" t="s">
        <v>4</v>
      </c>
      <c r="C9" s="396" t="s">
        <v>268</v>
      </c>
      <c r="D9" s="397"/>
      <c r="E9" s="397"/>
      <c r="F9" s="388"/>
      <c r="G9" s="39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</row>
    <row r="10" spans="1:247" ht="15">
      <c r="A10" s="386"/>
      <c r="B10" s="170" t="s">
        <v>70</v>
      </c>
      <c r="C10" s="174" t="s">
        <v>269</v>
      </c>
      <c r="D10" s="174" t="s">
        <v>270</v>
      </c>
      <c r="E10" s="174" t="s">
        <v>271</v>
      </c>
      <c r="F10" s="388"/>
      <c r="G10" s="392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</row>
    <row r="11" spans="1:247" ht="15">
      <c r="A11" s="386"/>
      <c r="B11" s="170" t="s">
        <v>71</v>
      </c>
      <c r="C11" s="174" t="s">
        <v>272</v>
      </c>
      <c r="D11" s="174" t="s">
        <v>273</v>
      </c>
      <c r="E11" s="174" t="s">
        <v>274</v>
      </c>
      <c r="F11" s="388"/>
      <c r="G11" s="392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</row>
    <row r="12" spans="1:247" ht="30.75" customHeight="1">
      <c r="A12" s="386" t="s">
        <v>97</v>
      </c>
      <c r="B12" s="386"/>
      <c r="C12" s="150" t="s">
        <v>195</v>
      </c>
      <c r="D12" s="150" t="s">
        <v>195</v>
      </c>
      <c r="E12" s="150" t="s">
        <v>195</v>
      </c>
      <c r="F12" s="150" t="s">
        <v>195</v>
      </c>
      <c r="G12" s="39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</row>
    <row r="13" spans="1:247" ht="15.75">
      <c r="A13" s="398">
        <v>1</v>
      </c>
      <c r="B13" s="398"/>
      <c r="C13" s="177">
        <v>2</v>
      </c>
      <c r="D13" s="177">
        <v>3</v>
      </c>
      <c r="E13" s="177">
        <v>4</v>
      </c>
      <c r="F13" s="178">
        <v>5</v>
      </c>
      <c r="G13" s="143">
        <v>6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</row>
    <row r="14" spans="1:247" ht="21.75" customHeight="1">
      <c r="A14" s="398" t="s">
        <v>127</v>
      </c>
      <c r="B14" s="398"/>
      <c r="C14" s="398"/>
      <c r="D14" s="398"/>
      <c r="E14" s="398"/>
      <c r="F14" s="398"/>
      <c r="G14" s="143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</row>
    <row r="15" spans="1:7" ht="21.75" customHeight="1">
      <c r="A15" s="195" t="s">
        <v>228</v>
      </c>
      <c r="B15" s="201"/>
      <c r="C15" s="198">
        <v>0</v>
      </c>
      <c r="D15" s="198">
        <v>0</v>
      </c>
      <c r="E15" s="198">
        <v>0</v>
      </c>
      <c r="F15" s="182">
        <f>C15+D15+E15</f>
        <v>0</v>
      </c>
      <c r="G15" s="200"/>
    </row>
    <row r="16" spans="1:7" ht="21.75" customHeight="1">
      <c r="A16" s="195" t="s">
        <v>229</v>
      </c>
      <c r="B16" s="201"/>
      <c r="C16" s="182"/>
      <c r="D16" s="182"/>
      <c r="E16" s="182"/>
      <c r="F16" s="182">
        <f aca="true" t="shared" si="0" ref="F16:F28">C16+D16+E16</f>
        <v>0</v>
      </c>
      <c r="G16" s="200">
        <v>7</v>
      </c>
    </row>
    <row r="17" spans="1:7" ht="21.75" customHeight="1">
      <c r="A17" s="195" t="s">
        <v>230</v>
      </c>
      <c r="B17" s="201"/>
      <c r="C17" s="182"/>
      <c r="D17" s="182"/>
      <c r="E17" s="182"/>
      <c r="F17" s="182">
        <f t="shared" si="0"/>
        <v>0</v>
      </c>
      <c r="G17" s="200"/>
    </row>
    <row r="18" spans="1:7" ht="21.75" customHeight="1">
      <c r="A18" s="195" t="s">
        <v>231</v>
      </c>
      <c r="B18" s="201"/>
      <c r="C18" s="182">
        <v>0</v>
      </c>
      <c r="D18" s="182">
        <v>0</v>
      </c>
      <c r="E18" s="182">
        <v>0</v>
      </c>
      <c r="F18" s="182">
        <f t="shared" si="0"/>
        <v>0</v>
      </c>
      <c r="G18" s="200"/>
    </row>
    <row r="19" spans="1:7" ht="21.75" customHeight="1">
      <c r="A19" s="195" t="s">
        <v>232</v>
      </c>
      <c r="B19" s="201"/>
      <c r="C19" s="198">
        <v>0</v>
      </c>
      <c r="D19" s="198">
        <v>0</v>
      </c>
      <c r="E19" s="198">
        <v>0</v>
      </c>
      <c r="F19" s="182">
        <f t="shared" si="0"/>
        <v>0</v>
      </c>
      <c r="G19" s="200"/>
    </row>
    <row r="20" spans="1:7" ht="21.75" customHeight="1">
      <c r="A20" s="195" t="s">
        <v>233</v>
      </c>
      <c r="B20" s="201"/>
      <c r="C20" s="182">
        <v>2448</v>
      </c>
      <c r="D20" s="182">
        <v>0</v>
      </c>
      <c r="E20" s="182">
        <v>288</v>
      </c>
      <c r="F20" s="182">
        <f t="shared" si="0"/>
        <v>2736</v>
      </c>
      <c r="G20" s="200">
        <v>76</v>
      </c>
    </row>
    <row r="21" spans="1:7" ht="21.75" customHeight="1">
      <c r="A21" s="195" t="s">
        <v>234</v>
      </c>
      <c r="B21" s="201"/>
      <c r="C21" s="182"/>
      <c r="D21" s="182"/>
      <c r="E21" s="182"/>
      <c r="F21" s="182">
        <f t="shared" si="0"/>
        <v>0</v>
      </c>
      <c r="G21" s="200"/>
    </row>
    <row r="22" spans="1:7" ht="21.75" customHeight="1">
      <c r="A22" s="195" t="s">
        <v>235</v>
      </c>
      <c r="B22" s="201"/>
      <c r="C22" s="182"/>
      <c r="D22" s="182"/>
      <c r="E22" s="182"/>
      <c r="F22" s="182">
        <f t="shared" si="0"/>
        <v>0</v>
      </c>
      <c r="G22" s="200"/>
    </row>
    <row r="23" spans="1:7" ht="21.75" customHeight="1">
      <c r="A23" s="195" t="s">
        <v>236</v>
      </c>
      <c r="B23" s="201"/>
      <c r="C23" s="182"/>
      <c r="D23" s="182"/>
      <c r="E23" s="182"/>
      <c r="F23" s="182">
        <f t="shared" si="0"/>
        <v>0</v>
      </c>
      <c r="G23" s="200"/>
    </row>
    <row r="24" spans="1:7" ht="21.75" customHeight="1">
      <c r="A24" s="195" t="s">
        <v>237</v>
      </c>
      <c r="B24" s="201"/>
      <c r="C24" s="198">
        <v>0</v>
      </c>
      <c r="D24" s="198">
        <v>0</v>
      </c>
      <c r="E24" s="198">
        <v>0</v>
      </c>
      <c r="F24" s="182">
        <f t="shared" si="0"/>
        <v>0</v>
      </c>
      <c r="G24" s="200"/>
    </row>
    <row r="25" spans="1:7" ht="21.75" customHeight="1">
      <c r="A25" s="195" t="s">
        <v>238</v>
      </c>
      <c r="B25" s="201"/>
      <c r="C25" s="182"/>
      <c r="D25" s="182"/>
      <c r="E25" s="182"/>
      <c r="F25" s="182">
        <f t="shared" si="0"/>
        <v>0</v>
      </c>
      <c r="G25" s="200"/>
    </row>
    <row r="26" spans="1:7" ht="21.75" customHeight="1">
      <c r="A26" s="195" t="s">
        <v>239</v>
      </c>
      <c r="B26" s="201"/>
      <c r="C26" s="182"/>
      <c r="D26" s="182"/>
      <c r="E26" s="182"/>
      <c r="F26" s="182">
        <f t="shared" si="0"/>
        <v>0</v>
      </c>
      <c r="G26" s="182"/>
    </row>
    <row r="27" spans="1:7" ht="21.75" customHeight="1">
      <c r="A27" s="195" t="s">
        <v>240</v>
      </c>
      <c r="B27" s="201"/>
      <c r="C27" s="182"/>
      <c r="D27" s="182"/>
      <c r="E27" s="182"/>
      <c r="F27" s="182">
        <f t="shared" si="0"/>
        <v>0</v>
      </c>
      <c r="G27" s="200"/>
    </row>
    <row r="28" spans="1:247" ht="21.75" customHeight="1">
      <c r="A28" s="399" t="s">
        <v>109</v>
      </c>
      <c r="B28" s="399"/>
      <c r="C28" s="184">
        <f>SUM(C15:C27)</f>
        <v>2448</v>
      </c>
      <c r="D28" s="184">
        <f>SUM(D15:D27)</f>
        <v>0</v>
      </c>
      <c r="E28" s="184">
        <f>SUM(E15:E27)</f>
        <v>288</v>
      </c>
      <c r="F28" s="184">
        <f t="shared" si="0"/>
        <v>2736</v>
      </c>
      <c r="G28" s="200">
        <f>SUM(G15:G27)</f>
        <v>83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</row>
    <row r="29" spans="1:7" ht="21.75" customHeight="1">
      <c r="A29" s="398" t="s">
        <v>170</v>
      </c>
      <c r="B29" s="398"/>
      <c r="C29" s="398"/>
      <c r="D29" s="398"/>
      <c r="E29" s="398"/>
      <c r="F29" s="398"/>
      <c r="G29" s="143"/>
    </row>
    <row r="30" spans="1:7" ht="21.75" customHeight="1">
      <c r="A30" s="179" t="s">
        <v>228</v>
      </c>
      <c r="B30" s="180"/>
      <c r="C30" s="181"/>
      <c r="D30" s="181"/>
      <c r="E30" s="181"/>
      <c r="F30" s="182">
        <f>C30+D30+E30</f>
        <v>0</v>
      </c>
      <c r="G30" s="143"/>
    </row>
    <row r="31" spans="1:7" ht="21.75" customHeight="1">
      <c r="A31" s="179" t="s">
        <v>229</v>
      </c>
      <c r="B31" s="180"/>
      <c r="C31" s="182">
        <v>432</v>
      </c>
      <c r="D31" s="182"/>
      <c r="E31" s="182">
        <v>288</v>
      </c>
      <c r="F31" s="182">
        <f aca="true" t="shared" si="1" ref="F31:F43">C31+D31+E31</f>
        <v>720</v>
      </c>
      <c r="G31" s="143">
        <v>7</v>
      </c>
    </row>
    <row r="32" spans="1:7" ht="21.75" customHeight="1">
      <c r="A32" s="179" t="s">
        <v>230</v>
      </c>
      <c r="B32" s="180"/>
      <c r="C32" s="182"/>
      <c r="D32" s="182"/>
      <c r="E32" s="182"/>
      <c r="F32" s="182">
        <f t="shared" si="1"/>
        <v>0</v>
      </c>
      <c r="G32" s="143"/>
    </row>
    <row r="33" spans="1:7" ht="21.75" customHeight="1">
      <c r="A33" s="179" t="s">
        <v>231</v>
      </c>
      <c r="B33" s="180"/>
      <c r="C33" s="182"/>
      <c r="D33" s="182"/>
      <c r="E33" s="182"/>
      <c r="F33" s="182">
        <f t="shared" si="1"/>
        <v>0</v>
      </c>
      <c r="G33" s="143"/>
    </row>
    <row r="34" spans="1:7" ht="21.75" customHeight="1">
      <c r="A34" s="179" t="s">
        <v>232</v>
      </c>
      <c r="B34" s="180"/>
      <c r="C34" s="182"/>
      <c r="D34" s="182"/>
      <c r="E34" s="182"/>
      <c r="F34" s="182">
        <f t="shared" si="1"/>
        <v>0</v>
      </c>
      <c r="G34" s="143"/>
    </row>
    <row r="35" spans="1:7" ht="21.75" customHeight="1">
      <c r="A35" s="179" t="s">
        <v>233</v>
      </c>
      <c r="B35" s="180"/>
      <c r="C35" s="182">
        <v>1872</v>
      </c>
      <c r="D35" s="182">
        <v>360</v>
      </c>
      <c r="E35" s="182">
        <v>504</v>
      </c>
      <c r="F35" s="182">
        <f t="shared" si="1"/>
        <v>2736</v>
      </c>
      <c r="G35" s="143">
        <v>38</v>
      </c>
    </row>
    <row r="36" spans="1:7" ht="21.75" customHeight="1">
      <c r="A36" s="179" t="s">
        <v>234</v>
      </c>
      <c r="B36" s="180"/>
      <c r="C36" s="182"/>
      <c r="D36" s="182"/>
      <c r="E36" s="182"/>
      <c r="F36" s="182">
        <f t="shared" si="1"/>
        <v>0</v>
      </c>
      <c r="G36" s="143"/>
    </row>
    <row r="37" spans="1:7" ht="21.75" customHeight="1">
      <c r="A37" s="179" t="s">
        <v>235</v>
      </c>
      <c r="B37" s="180"/>
      <c r="C37" s="182"/>
      <c r="D37" s="182"/>
      <c r="E37" s="182"/>
      <c r="F37" s="182">
        <f t="shared" si="1"/>
        <v>0</v>
      </c>
      <c r="G37" s="143"/>
    </row>
    <row r="38" spans="1:7" ht="21.75" customHeight="1">
      <c r="A38" s="179" t="s">
        <v>236</v>
      </c>
      <c r="B38" s="180"/>
      <c r="C38" s="182"/>
      <c r="D38" s="182"/>
      <c r="E38" s="182"/>
      <c r="F38" s="182">
        <f t="shared" si="1"/>
        <v>0</v>
      </c>
      <c r="G38" s="143"/>
    </row>
    <row r="39" spans="1:7" ht="21.75" customHeight="1">
      <c r="A39" s="179" t="s">
        <v>237</v>
      </c>
      <c r="B39" s="180"/>
      <c r="C39" s="182"/>
      <c r="D39" s="182"/>
      <c r="E39" s="182"/>
      <c r="F39" s="182">
        <f t="shared" si="1"/>
        <v>0</v>
      </c>
      <c r="G39" s="143"/>
    </row>
    <row r="40" spans="1:7" ht="21.75" customHeight="1">
      <c r="A40" s="179" t="s">
        <v>238</v>
      </c>
      <c r="B40" s="180"/>
      <c r="C40" s="182"/>
      <c r="D40" s="182"/>
      <c r="E40" s="182"/>
      <c r="F40" s="182">
        <f t="shared" si="1"/>
        <v>0</v>
      </c>
      <c r="G40" s="143"/>
    </row>
    <row r="41" spans="1:7" ht="21.75" customHeight="1">
      <c r="A41" s="179" t="s">
        <v>239</v>
      </c>
      <c r="B41" s="180"/>
      <c r="C41" s="182">
        <v>0</v>
      </c>
      <c r="D41" s="182">
        <v>0</v>
      </c>
      <c r="E41" s="182">
        <v>0</v>
      </c>
      <c r="F41" s="182">
        <f t="shared" si="1"/>
        <v>0</v>
      </c>
      <c r="G41" s="182"/>
    </row>
    <row r="42" spans="1:7" ht="21.75" customHeight="1">
      <c r="A42" s="179" t="s">
        <v>240</v>
      </c>
      <c r="B42" s="180"/>
      <c r="C42" s="182"/>
      <c r="D42" s="182"/>
      <c r="E42" s="182"/>
      <c r="F42" s="182">
        <f t="shared" si="1"/>
        <v>0</v>
      </c>
      <c r="G42" s="143"/>
    </row>
    <row r="43" spans="1:7" ht="21.75" customHeight="1">
      <c r="A43" s="399" t="s">
        <v>109</v>
      </c>
      <c r="B43" s="399"/>
      <c r="C43" s="183">
        <f>SUM(C30:C42)</f>
        <v>2304</v>
      </c>
      <c r="D43" s="183">
        <f>SUM(D30:D42)</f>
        <v>360</v>
      </c>
      <c r="E43" s="183">
        <f>SUM(E30:E42)</f>
        <v>792</v>
      </c>
      <c r="F43" s="184">
        <f t="shared" si="1"/>
        <v>3456</v>
      </c>
      <c r="G43" s="143">
        <f>SUM(G30:G42)</f>
        <v>45</v>
      </c>
    </row>
    <row r="44" spans="1:7" ht="21.75" customHeight="1">
      <c r="A44" s="398" t="s">
        <v>171</v>
      </c>
      <c r="B44" s="398"/>
      <c r="C44" s="398"/>
      <c r="D44" s="398"/>
      <c r="E44" s="398"/>
      <c r="F44" s="398"/>
      <c r="G44" s="143"/>
    </row>
    <row r="45" spans="1:7" ht="21.75" customHeight="1">
      <c r="A45" s="179" t="s">
        <v>228</v>
      </c>
      <c r="B45" s="180"/>
      <c r="C45" s="181"/>
      <c r="D45" s="181"/>
      <c r="E45" s="181"/>
      <c r="F45" s="182">
        <f>C45+D45+E45</f>
        <v>0</v>
      </c>
      <c r="G45" s="143"/>
    </row>
    <row r="46" spans="1:7" ht="21.75" customHeight="1">
      <c r="A46" s="179" t="s">
        <v>229</v>
      </c>
      <c r="B46" s="180"/>
      <c r="C46" s="182">
        <v>432</v>
      </c>
      <c r="D46" s="182"/>
      <c r="E46" s="182">
        <v>288</v>
      </c>
      <c r="F46" s="182">
        <f aca="true" t="shared" si="2" ref="F46:F58">C46+D46+E46</f>
        <v>720</v>
      </c>
      <c r="G46" s="143">
        <v>7</v>
      </c>
    </row>
    <row r="47" spans="1:7" ht="21.75" customHeight="1">
      <c r="A47" s="179" t="s">
        <v>230</v>
      </c>
      <c r="B47" s="180"/>
      <c r="C47" s="182"/>
      <c r="D47" s="182"/>
      <c r="E47" s="182"/>
      <c r="F47" s="182">
        <f t="shared" si="2"/>
        <v>0</v>
      </c>
      <c r="G47" s="143"/>
    </row>
    <row r="48" spans="1:7" ht="21.75" customHeight="1">
      <c r="A48" s="179" t="s">
        <v>231</v>
      </c>
      <c r="B48" s="180"/>
      <c r="C48" s="182"/>
      <c r="D48" s="182"/>
      <c r="E48" s="182"/>
      <c r="F48" s="182">
        <f t="shared" si="2"/>
        <v>0</v>
      </c>
      <c r="G48" s="143"/>
    </row>
    <row r="49" spans="1:7" ht="21.75" customHeight="1">
      <c r="A49" s="179" t="s">
        <v>232</v>
      </c>
      <c r="B49" s="180"/>
      <c r="C49" s="182"/>
      <c r="D49" s="182"/>
      <c r="E49" s="182"/>
      <c r="F49" s="182">
        <f t="shared" si="2"/>
        <v>0</v>
      </c>
      <c r="G49" s="143"/>
    </row>
    <row r="50" spans="1:7" ht="21.75" customHeight="1">
      <c r="A50" s="179" t="s">
        <v>233</v>
      </c>
      <c r="B50" s="180"/>
      <c r="C50" s="182">
        <v>1872</v>
      </c>
      <c r="D50" s="182">
        <v>360</v>
      </c>
      <c r="E50" s="182">
        <v>504</v>
      </c>
      <c r="F50" s="182">
        <f t="shared" si="2"/>
        <v>2736</v>
      </c>
      <c r="G50" s="143">
        <v>38</v>
      </c>
    </row>
    <row r="51" spans="1:7" ht="21.75" customHeight="1">
      <c r="A51" s="179" t="s">
        <v>234</v>
      </c>
      <c r="B51" s="180"/>
      <c r="C51" s="182"/>
      <c r="D51" s="182"/>
      <c r="E51" s="182"/>
      <c r="F51" s="182">
        <f t="shared" si="2"/>
        <v>0</v>
      </c>
      <c r="G51" s="143"/>
    </row>
    <row r="52" spans="1:7" ht="21.75" customHeight="1">
      <c r="A52" s="179" t="s">
        <v>235</v>
      </c>
      <c r="B52" s="180"/>
      <c r="C52" s="182"/>
      <c r="D52" s="182"/>
      <c r="E52" s="182"/>
      <c r="F52" s="182">
        <f t="shared" si="2"/>
        <v>0</v>
      </c>
      <c r="G52" s="143"/>
    </row>
    <row r="53" spans="1:7" ht="21.75" customHeight="1">
      <c r="A53" s="179" t="s">
        <v>236</v>
      </c>
      <c r="B53" s="180"/>
      <c r="C53" s="182"/>
      <c r="D53" s="182"/>
      <c r="E53" s="182"/>
      <c r="F53" s="182">
        <f t="shared" si="2"/>
        <v>0</v>
      </c>
      <c r="G53" s="143"/>
    </row>
    <row r="54" spans="1:7" ht="21.75" customHeight="1">
      <c r="A54" s="179" t="s">
        <v>237</v>
      </c>
      <c r="B54" s="180"/>
      <c r="C54" s="182"/>
      <c r="D54" s="182"/>
      <c r="E54" s="182"/>
      <c r="F54" s="182">
        <f t="shared" si="2"/>
        <v>0</v>
      </c>
      <c r="G54" s="143"/>
    </row>
    <row r="55" spans="1:7" ht="21.75" customHeight="1">
      <c r="A55" s="179" t="s">
        <v>238</v>
      </c>
      <c r="B55" s="180"/>
      <c r="C55" s="182"/>
      <c r="D55" s="182"/>
      <c r="E55" s="182"/>
      <c r="F55" s="182">
        <f t="shared" si="2"/>
        <v>0</v>
      </c>
      <c r="G55" s="143"/>
    </row>
    <row r="56" spans="1:7" ht="21.75" customHeight="1">
      <c r="A56" s="179" t="s">
        <v>239</v>
      </c>
      <c r="B56" s="180"/>
      <c r="C56" s="182"/>
      <c r="D56" s="182"/>
      <c r="E56" s="182"/>
      <c r="F56" s="182">
        <f t="shared" si="2"/>
        <v>0</v>
      </c>
      <c r="G56" s="182"/>
    </row>
    <row r="57" spans="1:7" ht="21.75" customHeight="1">
      <c r="A57" s="179" t="s">
        <v>240</v>
      </c>
      <c r="B57" s="180"/>
      <c r="C57" s="182"/>
      <c r="D57" s="182"/>
      <c r="E57" s="182"/>
      <c r="F57" s="182">
        <f t="shared" si="2"/>
        <v>0</v>
      </c>
      <c r="G57" s="143"/>
    </row>
    <row r="58" spans="1:7" ht="21.75" customHeight="1">
      <c r="A58" s="399" t="s">
        <v>109</v>
      </c>
      <c r="B58" s="399"/>
      <c r="C58" s="183">
        <f>SUM(C45:C57)</f>
        <v>2304</v>
      </c>
      <c r="D58" s="183">
        <f>SUM(D45:D57)</f>
        <v>360</v>
      </c>
      <c r="E58" s="183">
        <f>SUM(E45:E57)</f>
        <v>792</v>
      </c>
      <c r="F58" s="184">
        <f t="shared" si="2"/>
        <v>3456</v>
      </c>
      <c r="G58" s="143">
        <f>SUM(G45:G57)</f>
        <v>45</v>
      </c>
    </row>
    <row r="59" ht="21.75" customHeight="1"/>
  </sheetData>
  <sheetProtection/>
  <mergeCells count="18">
    <mergeCell ref="A14:F14"/>
    <mergeCell ref="A28:B28"/>
    <mergeCell ref="A29:F29"/>
    <mergeCell ref="A43:B43"/>
    <mergeCell ref="A44:F44"/>
    <mergeCell ref="A58:B58"/>
    <mergeCell ref="G5:G12"/>
    <mergeCell ref="C7:E7"/>
    <mergeCell ref="C8:E8"/>
    <mergeCell ref="C9:E9"/>
    <mergeCell ref="A12:B12"/>
    <mergeCell ref="A13:B13"/>
    <mergeCell ref="A1:C1"/>
    <mergeCell ref="E1:F1"/>
    <mergeCell ref="A4:A11"/>
    <mergeCell ref="B4:E4"/>
    <mergeCell ref="F4:F11"/>
    <mergeCell ref="C5:E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P58"/>
  <sheetViews>
    <sheetView view="pageBreakPreview" zoomScale="60" zoomScalePageLayoutView="0" workbookViewId="0" topLeftCell="A1">
      <selection activeCell="I12" sqref="I12"/>
    </sheetView>
  </sheetViews>
  <sheetFormatPr defaultColWidth="25.7109375" defaultRowHeight="15"/>
  <cols>
    <col min="1" max="1" width="30.00390625" style="163" customWidth="1"/>
    <col min="2" max="2" width="22.00390625" style="163" customWidth="1"/>
    <col min="3" max="3" width="25.140625" style="167" customWidth="1"/>
    <col min="4" max="4" width="27.421875" style="167" customWidth="1"/>
    <col min="5" max="5" width="26.57421875" style="167" customWidth="1"/>
    <col min="6" max="6" width="26.28125" style="167" customWidth="1"/>
    <col min="7" max="242" width="9.140625" style="163" customWidth="1"/>
    <col min="243" max="243" width="11.421875" style="163" customWidth="1"/>
    <col min="244" max="244" width="15.57421875" style="163" customWidth="1"/>
    <col min="245" max="246" width="0" style="163" hidden="1" customWidth="1"/>
    <col min="247" max="248" width="25.7109375" style="163" customWidth="1"/>
    <col min="249" max="249" width="0" style="163" hidden="1" customWidth="1"/>
    <col min="250" max="16384" width="25.7109375" style="163" customWidth="1"/>
  </cols>
  <sheetData>
    <row r="1" spans="1:7" ht="15.75">
      <c r="A1" s="404"/>
      <c r="B1" s="404"/>
      <c r="C1" s="186"/>
      <c r="D1" s="186"/>
      <c r="E1" s="367" t="s">
        <v>341</v>
      </c>
      <c r="F1" s="367"/>
      <c r="G1" s="127"/>
    </row>
    <row r="2" spans="1:7" ht="15.75">
      <c r="A2" s="187"/>
      <c r="B2" s="187"/>
      <c r="C2" s="188"/>
      <c r="D2" s="188"/>
      <c r="E2" s="153" t="s">
        <v>275</v>
      </c>
      <c r="F2" s="153"/>
      <c r="G2" s="153"/>
    </row>
    <row r="3" spans="1:7" ht="15.75">
      <c r="A3" s="189"/>
      <c r="B3" s="190"/>
      <c r="C3" s="186"/>
      <c r="D3" s="186"/>
      <c r="E3" s="186"/>
      <c r="F3" s="186"/>
      <c r="G3" s="62"/>
    </row>
    <row r="4" spans="1:7" ht="15">
      <c r="A4" s="405" t="s">
        <v>97</v>
      </c>
      <c r="B4" s="406" t="s">
        <v>173</v>
      </c>
      <c r="C4" s="406"/>
      <c r="D4" s="406"/>
      <c r="E4" s="406"/>
      <c r="F4" s="407" t="s">
        <v>109</v>
      </c>
      <c r="G4" s="376" t="s">
        <v>227</v>
      </c>
    </row>
    <row r="5" spans="1:7" ht="26.25" customHeight="1">
      <c r="A5" s="405"/>
      <c r="B5" s="191" t="s">
        <v>0</v>
      </c>
      <c r="C5" s="407" t="s">
        <v>174</v>
      </c>
      <c r="D5" s="407"/>
      <c r="E5" s="407"/>
      <c r="F5" s="407"/>
      <c r="G5" s="377"/>
    </row>
    <row r="6" spans="1:250" ht="36" customHeight="1">
      <c r="A6" s="405"/>
      <c r="B6" s="192" t="s">
        <v>1</v>
      </c>
      <c r="C6" s="170" t="s">
        <v>178</v>
      </c>
      <c r="D6" s="170" t="s">
        <v>179</v>
      </c>
      <c r="E6" s="170" t="s">
        <v>181</v>
      </c>
      <c r="F6" s="407"/>
      <c r="G6" s="377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</row>
    <row r="7" spans="1:250" ht="15">
      <c r="A7" s="405"/>
      <c r="B7" s="192" t="s">
        <v>2</v>
      </c>
      <c r="C7" s="386" t="s">
        <v>276</v>
      </c>
      <c r="D7" s="386"/>
      <c r="E7" s="386"/>
      <c r="F7" s="407"/>
      <c r="G7" s="377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</row>
    <row r="8" spans="1:250" ht="15">
      <c r="A8" s="405"/>
      <c r="B8" s="192" t="s">
        <v>3</v>
      </c>
      <c r="C8" s="386" t="s">
        <v>101</v>
      </c>
      <c r="D8" s="386"/>
      <c r="E8" s="386"/>
      <c r="F8" s="407"/>
      <c r="G8" s="377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</row>
    <row r="9" spans="1:250" ht="25.5">
      <c r="A9" s="405"/>
      <c r="B9" s="193" t="s">
        <v>4</v>
      </c>
      <c r="C9" s="409" t="s">
        <v>268</v>
      </c>
      <c r="D9" s="409"/>
      <c r="E9" s="409"/>
      <c r="F9" s="407"/>
      <c r="G9" s="377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</row>
    <row r="10" spans="1:250" ht="15">
      <c r="A10" s="405"/>
      <c r="B10" s="192" t="s">
        <v>70</v>
      </c>
      <c r="C10" s="194" t="s">
        <v>277</v>
      </c>
      <c r="D10" s="194" t="s">
        <v>278</v>
      </c>
      <c r="E10" s="194" t="s">
        <v>279</v>
      </c>
      <c r="F10" s="407"/>
      <c r="G10" s="377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</row>
    <row r="11" spans="1:250" ht="15">
      <c r="A11" s="405"/>
      <c r="B11" s="192" t="s">
        <v>71</v>
      </c>
      <c r="C11" s="194" t="s">
        <v>280</v>
      </c>
      <c r="D11" s="194" t="s">
        <v>281</v>
      </c>
      <c r="E11" s="194" t="s">
        <v>282</v>
      </c>
      <c r="F11" s="407"/>
      <c r="G11" s="377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</row>
    <row r="12" spans="1:250" ht="15">
      <c r="A12" s="408"/>
      <c r="B12" s="408"/>
      <c r="C12" s="150" t="s">
        <v>195</v>
      </c>
      <c r="D12" s="150" t="s">
        <v>195</v>
      </c>
      <c r="E12" s="150" t="s">
        <v>195</v>
      </c>
      <c r="F12" s="150" t="s">
        <v>195</v>
      </c>
      <c r="G12" s="378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</row>
    <row r="13" spans="1:250" ht="15">
      <c r="A13" s="408">
        <v>1</v>
      </c>
      <c r="B13" s="408"/>
      <c r="C13" s="178">
        <f>A13+1</f>
        <v>2</v>
      </c>
      <c r="D13" s="178">
        <v>4</v>
      </c>
      <c r="E13" s="178">
        <v>5</v>
      </c>
      <c r="F13" s="178">
        <v>6</v>
      </c>
      <c r="G13" s="149">
        <v>7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</row>
    <row r="14" spans="1:250" ht="15.75">
      <c r="A14" s="398" t="s">
        <v>127</v>
      </c>
      <c r="B14" s="398"/>
      <c r="C14" s="398"/>
      <c r="D14" s="398"/>
      <c r="E14" s="398"/>
      <c r="F14" s="398"/>
      <c r="G14" s="143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</row>
    <row r="15" spans="1:7" ht="24.75" customHeight="1">
      <c r="A15" s="403" t="s">
        <v>228</v>
      </c>
      <c r="B15" s="403"/>
      <c r="C15" s="198"/>
      <c r="D15" s="198"/>
      <c r="E15" s="198"/>
      <c r="F15" s="182">
        <f aca="true" t="shared" si="0" ref="F15:F27">C15+D15+E15</f>
        <v>0</v>
      </c>
      <c r="G15" s="202"/>
    </row>
    <row r="16" spans="1:7" ht="24.75" customHeight="1">
      <c r="A16" s="403" t="s">
        <v>229</v>
      </c>
      <c r="B16" s="403"/>
      <c r="C16" s="182"/>
      <c r="D16" s="182">
        <v>648</v>
      </c>
      <c r="E16" s="182"/>
      <c r="F16" s="182">
        <f t="shared" si="0"/>
        <v>648</v>
      </c>
      <c r="G16" s="202">
        <v>9</v>
      </c>
    </row>
    <row r="17" spans="1:7" ht="24.75" customHeight="1">
      <c r="A17" s="403" t="s">
        <v>230</v>
      </c>
      <c r="B17" s="403"/>
      <c r="C17" s="182"/>
      <c r="D17" s="182">
        <v>576</v>
      </c>
      <c r="E17" s="182">
        <v>216</v>
      </c>
      <c r="F17" s="182">
        <f t="shared" si="0"/>
        <v>792</v>
      </c>
      <c r="G17" s="202">
        <v>11</v>
      </c>
    </row>
    <row r="18" spans="1:7" ht="24.75" customHeight="1">
      <c r="A18" s="400" t="s">
        <v>231</v>
      </c>
      <c r="B18" s="401"/>
      <c r="C18" s="182"/>
      <c r="D18" s="182"/>
      <c r="E18" s="182"/>
      <c r="F18" s="182">
        <f t="shared" si="0"/>
        <v>0</v>
      </c>
      <c r="G18" s="202"/>
    </row>
    <row r="19" spans="1:7" ht="24.75" customHeight="1">
      <c r="A19" s="403" t="s">
        <v>232</v>
      </c>
      <c r="B19" s="403"/>
      <c r="C19" s="182"/>
      <c r="D19" s="182"/>
      <c r="E19" s="182"/>
      <c r="F19" s="182">
        <f t="shared" si="0"/>
        <v>0</v>
      </c>
      <c r="G19" s="202"/>
    </row>
    <row r="20" spans="1:7" ht="24.75" customHeight="1">
      <c r="A20" s="403" t="s">
        <v>233</v>
      </c>
      <c r="B20" s="403"/>
      <c r="C20" s="182"/>
      <c r="D20" s="182"/>
      <c r="E20" s="182"/>
      <c r="F20" s="182">
        <f t="shared" si="0"/>
        <v>0</v>
      </c>
      <c r="G20" s="202"/>
    </row>
    <row r="21" spans="1:7" ht="24.75" customHeight="1">
      <c r="A21" s="403" t="s">
        <v>234</v>
      </c>
      <c r="B21" s="403"/>
      <c r="C21" s="182"/>
      <c r="D21" s="182"/>
      <c r="E21" s="182"/>
      <c r="F21" s="182">
        <f t="shared" si="0"/>
        <v>0</v>
      </c>
      <c r="G21" s="202"/>
    </row>
    <row r="22" spans="1:7" ht="24.75" customHeight="1">
      <c r="A22" s="400" t="s">
        <v>235</v>
      </c>
      <c r="B22" s="401"/>
      <c r="C22" s="182"/>
      <c r="D22" s="182"/>
      <c r="E22" s="182"/>
      <c r="F22" s="182">
        <f t="shared" si="0"/>
        <v>0</v>
      </c>
      <c r="G22" s="202"/>
    </row>
    <row r="23" spans="1:7" ht="24.75" customHeight="1">
      <c r="A23" s="400" t="s">
        <v>236</v>
      </c>
      <c r="B23" s="401"/>
      <c r="C23" s="182"/>
      <c r="D23" s="182"/>
      <c r="E23" s="182"/>
      <c r="F23" s="182">
        <f t="shared" si="0"/>
        <v>0</v>
      </c>
      <c r="G23" s="202"/>
    </row>
    <row r="24" spans="1:7" ht="24.75" customHeight="1">
      <c r="A24" s="400" t="s">
        <v>237</v>
      </c>
      <c r="B24" s="401"/>
      <c r="C24" s="182">
        <v>144</v>
      </c>
      <c r="D24" s="182">
        <v>720</v>
      </c>
      <c r="E24" s="182"/>
      <c r="F24" s="182">
        <f t="shared" si="0"/>
        <v>864</v>
      </c>
      <c r="G24" s="202">
        <v>12</v>
      </c>
    </row>
    <row r="25" spans="1:7" ht="24.75" customHeight="1">
      <c r="A25" s="400" t="s">
        <v>238</v>
      </c>
      <c r="B25" s="401"/>
      <c r="C25" s="182"/>
      <c r="D25" s="182"/>
      <c r="E25" s="182"/>
      <c r="F25" s="182">
        <f t="shared" si="0"/>
        <v>0</v>
      </c>
      <c r="G25" s="202"/>
    </row>
    <row r="26" spans="1:7" ht="24.75" customHeight="1">
      <c r="A26" s="400" t="s">
        <v>239</v>
      </c>
      <c r="B26" s="401"/>
      <c r="C26" s="182"/>
      <c r="D26" s="182"/>
      <c r="E26" s="182"/>
      <c r="F26" s="182">
        <f t="shared" si="0"/>
        <v>0</v>
      </c>
      <c r="G26" s="202">
        <v>0</v>
      </c>
    </row>
    <row r="27" spans="1:7" ht="24.75" customHeight="1">
      <c r="A27" s="400" t="s">
        <v>240</v>
      </c>
      <c r="B27" s="401"/>
      <c r="C27" s="182"/>
      <c r="D27" s="182"/>
      <c r="E27" s="182"/>
      <c r="F27" s="182">
        <f t="shared" si="0"/>
        <v>0</v>
      </c>
      <c r="G27" s="202"/>
    </row>
    <row r="28" spans="1:250" ht="24.75" customHeight="1">
      <c r="A28" s="402" t="s">
        <v>109</v>
      </c>
      <c r="B28" s="402"/>
      <c r="C28" s="184">
        <f>SUM(C15:C27)</f>
        <v>144</v>
      </c>
      <c r="D28" s="184">
        <f>SUM(D15:D27)</f>
        <v>1944</v>
      </c>
      <c r="E28" s="184">
        <f>SUM(E15:E27)</f>
        <v>216</v>
      </c>
      <c r="F28" s="184">
        <f>SUM(F15:F27)</f>
        <v>2304</v>
      </c>
      <c r="G28" s="203">
        <f>SUM(G15:G27)</f>
        <v>32</v>
      </c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</row>
    <row r="29" spans="1:250" ht="15.75">
      <c r="A29" s="398" t="s">
        <v>170</v>
      </c>
      <c r="B29" s="398"/>
      <c r="C29" s="398"/>
      <c r="D29" s="398"/>
      <c r="E29" s="398"/>
      <c r="F29" s="398"/>
      <c r="G29" s="143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</row>
    <row r="30" spans="1:7" ht="24.75" customHeight="1">
      <c r="A30" s="403" t="s">
        <v>228</v>
      </c>
      <c r="B30" s="403"/>
      <c r="C30" s="198"/>
      <c r="D30" s="198"/>
      <c r="E30" s="198"/>
      <c r="F30" s="182">
        <f aca="true" t="shared" si="1" ref="F30:F42">C30+D30+E30</f>
        <v>0</v>
      </c>
      <c r="G30" s="202"/>
    </row>
    <row r="31" spans="1:7" ht="24.75" customHeight="1">
      <c r="A31" s="403" t="s">
        <v>229</v>
      </c>
      <c r="B31" s="403"/>
      <c r="C31" s="182"/>
      <c r="D31" s="182">
        <v>648</v>
      </c>
      <c r="E31" s="182"/>
      <c r="F31" s="182">
        <f t="shared" si="1"/>
        <v>648</v>
      </c>
      <c r="G31" s="202">
        <v>9</v>
      </c>
    </row>
    <row r="32" spans="1:7" ht="24.75" customHeight="1">
      <c r="A32" s="403" t="s">
        <v>230</v>
      </c>
      <c r="B32" s="403"/>
      <c r="C32" s="182"/>
      <c r="D32" s="182">
        <v>576</v>
      </c>
      <c r="E32" s="182">
        <v>216</v>
      </c>
      <c r="F32" s="182">
        <f t="shared" si="1"/>
        <v>792</v>
      </c>
      <c r="G32" s="202">
        <v>11</v>
      </c>
    </row>
    <row r="33" spans="1:7" ht="24.75" customHeight="1">
      <c r="A33" s="400" t="s">
        <v>231</v>
      </c>
      <c r="B33" s="401"/>
      <c r="C33" s="182"/>
      <c r="D33" s="182"/>
      <c r="E33" s="182"/>
      <c r="F33" s="182">
        <f t="shared" si="1"/>
        <v>0</v>
      </c>
      <c r="G33" s="202"/>
    </row>
    <row r="34" spans="1:7" ht="24.75" customHeight="1">
      <c r="A34" s="403" t="s">
        <v>232</v>
      </c>
      <c r="B34" s="403"/>
      <c r="C34" s="182"/>
      <c r="D34" s="182"/>
      <c r="E34" s="182"/>
      <c r="F34" s="182">
        <f t="shared" si="1"/>
        <v>0</v>
      </c>
      <c r="G34" s="202"/>
    </row>
    <row r="35" spans="1:7" ht="24.75" customHeight="1">
      <c r="A35" s="403" t="s">
        <v>233</v>
      </c>
      <c r="B35" s="403"/>
      <c r="C35" s="182"/>
      <c r="D35" s="182"/>
      <c r="E35" s="182"/>
      <c r="F35" s="182">
        <f t="shared" si="1"/>
        <v>0</v>
      </c>
      <c r="G35" s="202"/>
    </row>
    <row r="36" spans="1:7" ht="24.75" customHeight="1">
      <c r="A36" s="403" t="s">
        <v>234</v>
      </c>
      <c r="B36" s="403"/>
      <c r="C36" s="182"/>
      <c r="D36" s="182"/>
      <c r="E36" s="182"/>
      <c r="F36" s="182">
        <f t="shared" si="1"/>
        <v>0</v>
      </c>
      <c r="G36" s="202"/>
    </row>
    <row r="37" spans="1:7" ht="24.75" customHeight="1">
      <c r="A37" s="400" t="s">
        <v>235</v>
      </c>
      <c r="B37" s="401"/>
      <c r="C37" s="182"/>
      <c r="D37" s="182"/>
      <c r="E37" s="182"/>
      <c r="F37" s="182">
        <f t="shared" si="1"/>
        <v>0</v>
      </c>
      <c r="G37" s="202"/>
    </row>
    <row r="38" spans="1:7" ht="24.75" customHeight="1">
      <c r="A38" s="400" t="s">
        <v>236</v>
      </c>
      <c r="B38" s="401"/>
      <c r="C38" s="182"/>
      <c r="D38" s="182"/>
      <c r="E38" s="182"/>
      <c r="F38" s="182">
        <f t="shared" si="1"/>
        <v>0</v>
      </c>
      <c r="G38" s="202"/>
    </row>
    <row r="39" spans="1:7" ht="24.75" customHeight="1">
      <c r="A39" s="400" t="s">
        <v>237</v>
      </c>
      <c r="B39" s="401"/>
      <c r="C39" s="182">
        <v>144</v>
      </c>
      <c r="D39" s="182">
        <v>720</v>
      </c>
      <c r="E39" s="182"/>
      <c r="F39" s="182">
        <f t="shared" si="1"/>
        <v>864</v>
      </c>
      <c r="G39" s="202">
        <v>12</v>
      </c>
    </row>
    <row r="40" spans="1:7" ht="24.75" customHeight="1">
      <c r="A40" s="400" t="s">
        <v>238</v>
      </c>
      <c r="B40" s="401"/>
      <c r="C40" s="182"/>
      <c r="D40" s="182"/>
      <c r="E40" s="182"/>
      <c r="F40" s="182">
        <f t="shared" si="1"/>
        <v>0</v>
      </c>
      <c r="G40" s="202"/>
    </row>
    <row r="41" spans="1:7" ht="24.75" customHeight="1">
      <c r="A41" s="400" t="s">
        <v>239</v>
      </c>
      <c r="B41" s="401"/>
      <c r="C41" s="182"/>
      <c r="D41" s="182"/>
      <c r="E41" s="182"/>
      <c r="F41" s="182">
        <f t="shared" si="1"/>
        <v>0</v>
      </c>
      <c r="G41" s="202">
        <v>0</v>
      </c>
    </row>
    <row r="42" spans="1:7" ht="24.75" customHeight="1">
      <c r="A42" s="400" t="s">
        <v>240</v>
      </c>
      <c r="B42" s="401"/>
      <c r="C42" s="182"/>
      <c r="D42" s="182"/>
      <c r="E42" s="182"/>
      <c r="F42" s="182">
        <f t="shared" si="1"/>
        <v>0</v>
      </c>
      <c r="G42" s="202"/>
    </row>
    <row r="43" spans="1:250" ht="24.75" customHeight="1">
      <c r="A43" s="402" t="s">
        <v>109</v>
      </c>
      <c r="B43" s="402"/>
      <c r="C43" s="184">
        <f>SUM(C30:C42)</f>
        <v>144</v>
      </c>
      <c r="D43" s="184">
        <f>SUM(D30:D42)</f>
        <v>1944</v>
      </c>
      <c r="E43" s="184">
        <f>SUM(E30:E42)</f>
        <v>216</v>
      </c>
      <c r="F43" s="184">
        <f>SUM(F30:F42)</f>
        <v>2304</v>
      </c>
      <c r="G43" s="203">
        <f>SUM(G30:G42)</f>
        <v>32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</row>
    <row r="44" spans="1:250" ht="15.75">
      <c r="A44" s="398" t="s">
        <v>171</v>
      </c>
      <c r="B44" s="398"/>
      <c r="C44" s="398"/>
      <c r="D44" s="398"/>
      <c r="E44" s="398"/>
      <c r="F44" s="398"/>
      <c r="G44" s="143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5"/>
      <c r="FF44" s="175"/>
      <c r="FG44" s="175"/>
      <c r="FH44" s="175"/>
      <c r="FI44" s="175"/>
      <c r="FJ44" s="175"/>
      <c r="FK44" s="175"/>
      <c r="FL44" s="175"/>
      <c r="FM44" s="175"/>
      <c r="FN44" s="175"/>
      <c r="FO44" s="175"/>
      <c r="FP44" s="175"/>
      <c r="FQ44" s="175"/>
      <c r="FR44" s="175"/>
      <c r="FS44" s="175"/>
      <c r="FT44" s="175"/>
      <c r="FU44" s="175"/>
      <c r="FV44" s="175"/>
      <c r="FW44" s="175"/>
      <c r="FX44" s="175"/>
      <c r="FY44" s="175"/>
      <c r="FZ44" s="175"/>
      <c r="GA44" s="175"/>
      <c r="GB44" s="175"/>
      <c r="GC44" s="175"/>
      <c r="GD44" s="175"/>
      <c r="GE44" s="175"/>
      <c r="GF44" s="175"/>
      <c r="GG44" s="175"/>
      <c r="GH44" s="175"/>
      <c r="GI44" s="175"/>
      <c r="GJ44" s="175"/>
      <c r="GK44" s="175"/>
      <c r="GL44" s="175"/>
      <c r="GM44" s="175"/>
      <c r="GN44" s="175"/>
      <c r="GO44" s="175"/>
      <c r="GP44" s="175"/>
      <c r="GQ44" s="175"/>
      <c r="GR44" s="175"/>
      <c r="GS44" s="175"/>
      <c r="GT44" s="175"/>
      <c r="GU44" s="175"/>
      <c r="GV44" s="175"/>
      <c r="GW44" s="175"/>
      <c r="GX44" s="175"/>
      <c r="GY44" s="175"/>
      <c r="GZ44" s="175"/>
      <c r="HA44" s="175"/>
      <c r="HB44" s="175"/>
      <c r="HC44" s="175"/>
      <c r="HD44" s="175"/>
      <c r="HE44" s="175"/>
      <c r="HF44" s="175"/>
      <c r="HG44" s="175"/>
      <c r="HH44" s="175"/>
      <c r="HI44" s="175"/>
      <c r="HJ44" s="175"/>
      <c r="HK44" s="175"/>
      <c r="HL44" s="175"/>
      <c r="HM44" s="175"/>
      <c r="HN44" s="175"/>
      <c r="HO44" s="175"/>
      <c r="HP44" s="175"/>
      <c r="HQ44" s="175"/>
      <c r="HR44" s="175"/>
      <c r="HS44" s="175"/>
      <c r="HT44" s="175"/>
      <c r="HU44" s="175"/>
      <c r="HV44" s="175"/>
      <c r="HW44" s="175"/>
      <c r="HX44" s="175"/>
      <c r="HY44" s="175"/>
      <c r="HZ44" s="175"/>
      <c r="IA44" s="175"/>
      <c r="IB44" s="175"/>
      <c r="IC44" s="175"/>
      <c r="ID44" s="175"/>
      <c r="IE44" s="175"/>
      <c r="IF44" s="175"/>
      <c r="IG44" s="175"/>
      <c r="IH44" s="175"/>
      <c r="II44" s="175"/>
      <c r="IJ44" s="175"/>
      <c r="IK44" s="175"/>
      <c r="IL44" s="175"/>
      <c r="IM44" s="175"/>
      <c r="IN44" s="175"/>
      <c r="IO44" s="175"/>
      <c r="IP44" s="175"/>
    </row>
    <row r="45" spans="1:7" ht="24.75" customHeight="1">
      <c r="A45" s="403" t="s">
        <v>228</v>
      </c>
      <c r="B45" s="403"/>
      <c r="C45" s="198"/>
      <c r="D45" s="198"/>
      <c r="E45" s="198"/>
      <c r="F45" s="182">
        <f aca="true" t="shared" si="2" ref="F45:F57">C45+D45+E45</f>
        <v>0</v>
      </c>
      <c r="G45" s="202"/>
    </row>
    <row r="46" spans="1:7" ht="24.75" customHeight="1">
      <c r="A46" s="403" t="s">
        <v>229</v>
      </c>
      <c r="B46" s="403"/>
      <c r="C46" s="182"/>
      <c r="D46" s="182">
        <v>648</v>
      </c>
      <c r="E46" s="182"/>
      <c r="F46" s="182">
        <f t="shared" si="2"/>
        <v>648</v>
      </c>
      <c r="G46" s="202">
        <v>9</v>
      </c>
    </row>
    <row r="47" spans="1:7" ht="24.75" customHeight="1">
      <c r="A47" s="403" t="s">
        <v>230</v>
      </c>
      <c r="B47" s="403"/>
      <c r="C47" s="182"/>
      <c r="D47" s="182">
        <v>576</v>
      </c>
      <c r="E47" s="182">
        <v>216</v>
      </c>
      <c r="F47" s="182">
        <f t="shared" si="2"/>
        <v>792</v>
      </c>
      <c r="G47" s="202">
        <v>11</v>
      </c>
    </row>
    <row r="48" spans="1:7" ht="24.75" customHeight="1">
      <c r="A48" s="400" t="s">
        <v>231</v>
      </c>
      <c r="B48" s="401"/>
      <c r="C48" s="182"/>
      <c r="D48" s="182"/>
      <c r="E48" s="182"/>
      <c r="F48" s="182">
        <f t="shared" si="2"/>
        <v>0</v>
      </c>
      <c r="G48" s="202"/>
    </row>
    <row r="49" spans="1:7" ht="24.75" customHeight="1">
      <c r="A49" s="403" t="s">
        <v>232</v>
      </c>
      <c r="B49" s="403"/>
      <c r="C49" s="182"/>
      <c r="D49" s="182"/>
      <c r="E49" s="182"/>
      <c r="F49" s="182">
        <f t="shared" si="2"/>
        <v>0</v>
      </c>
      <c r="G49" s="202"/>
    </row>
    <row r="50" spans="1:7" ht="24.75" customHeight="1">
      <c r="A50" s="403" t="s">
        <v>233</v>
      </c>
      <c r="B50" s="403"/>
      <c r="C50" s="182"/>
      <c r="D50" s="182"/>
      <c r="E50" s="182"/>
      <c r="F50" s="182">
        <f t="shared" si="2"/>
        <v>0</v>
      </c>
      <c r="G50" s="202"/>
    </row>
    <row r="51" spans="1:7" ht="24.75" customHeight="1">
      <c r="A51" s="403" t="s">
        <v>234</v>
      </c>
      <c r="B51" s="403"/>
      <c r="C51" s="182"/>
      <c r="D51" s="182"/>
      <c r="E51" s="182"/>
      <c r="F51" s="182">
        <f t="shared" si="2"/>
        <v>0</v>
      </c>
      <c r="G51" s="202"/>
    </row>
    <row r="52" spans="1:7" ht="24.75" customHeight="1">
      <c r="A52" s="400" t="s">
        <v>235</v>
      </c>
      <c r="B52" s="401"/>
      <c r="C52" s="182"/>
      <c r="D52" s="182"/>
      <c r="E52" s="182"/>
      <c r="F52" s="182">
        <f t="shared" si="2"/>
        <v>0</v>
      </c>
      <c r="G52" s="202"/>
    </row>
    <row r="53" spans="1:7" ht="24.75" customHeight="1">
      <c r="A53" s="400" t="s">
        <v>236</v>
      </c>
      <c r="B53" s="401"/>
      <c r="C53" s="182"/>
      <c r="D53" s="182"/>
      <c r="E53" s="182"/>
      <c r="F53" s="182">
        <f t="shared" si="2"/>
        <v>0</v>
      </c>
      <c r="G53" s="202"/>
    </row>
    <row r="54" spans="1:7" ht="24.75" customHeight="1">
      <c r="A54" s="400" t="s">
        <v>237</v>
      </c>
      <c r="B54" s="401"/>
      <c r="C54" s="182">
        <v>144</v>
      </c>
      <c r="D54" s="182">
        <v>720</v>
      </c>
      <c r="E54" s="182"/>
      <c r="F54" s="182">
        <f t="shared" si="2"/>
        <v>864</v>
      </c>
      <c r="G54" s="202">
        <v>12</v>
      </c>
    </row>
    <row r="55" spans="1:7" ht="24.75" customHeight="1">
      <c r="A55" s="400" t="s">
        <v>238</v>
      </c>
      <c r="B55" s="401"/>
      <c r="C55" s="182"/>
      <c r="D55" s="182"/>
      <c r="E55" s="182"/>
      <c r="F55" s="182">
        <f t="shared" si="2"/>
        <v>0</v>
      </c>
      <c r="G55" s="202"/>
    </row>
    <row r="56" spans="1:7" ht="24.75" customHeight="1">
      <c r="A56" s="400" t="s">
        <v>239</v>
      </c>
      <c r="B56" s="401"/>
      <c r="C56" s="182"/>
      <c r="D56" s="182"/>
      <c r="E56" s="182"/>
      <c r="F56" s="182">
        <f t="shared" si="2"/>
        <v>0</v>
      </c>
      <c r="G56" s="202">
        <v>0</v>
      </c>
    </row>
    <row r="57" spans="1:7" ht="24.75" customHeight="1">
      <c r="A57" s="400" t="s">
        <v>240</v>
      </c>
      <c r="B57" s="401"/>
      <c r="C57" s="182"/>
      <c r="D57" s="182"/>
      <c r="E57" s="182"/>
      <c r="F57" s="182">
        <f t="shared" si="2"/>
        <v>0</v>
      </c>
      <c r="G57" s="202"/>
    </row>
    <row r="58" spans="1:250" ht="24.75" customHeight="1">
      <c r="A58" s="402" t="s">
        <v>109</v>
      </c>
      <c r="B58" s="402"/>
      <c r="C58" s="184">
        <f>SUM(C45:C57)</f>
        <v>144</v>
      </c>
      <c r="D58" s="184">
        <f>SUM(D45:D57)</f>
        <v>1944</v>
      </c>
      <c r="E58" s="184">
        <f>SUM(E45:E57)</f>
        <v>216</v>
      </c>
      <c r="F58" s="184">
        <f>SUM(F45:F57)</f>
        <v>2304</v>
      </c>
      <c r="G58" s="203">
        <f>SUM(G45:G57)</f>
        <v>32</v>
      </c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</row>
  </sheetData>
  <sheetProtection/>
  <mergeCells count="57">
    <mergeCell ref="A19:B19"/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2:B12"/>
    <mergeCell ref="A13:B13"/>
    <mergeCell ref="G4:G12"/>
    <mergeCell ref="A14:F14"/>
    <mergeCell ref="A15:B15"/>
    <mergeCell ref="A16:B16"/>
    <mergeCell ref="C9:E9"/>
    <mergeCell ref="A17:B17"/>
    <mergeCell ref="A18:B18"/>
    <mergeCell ref="A1:B1"/>
    <mergeCell ref="E1:F1"/>
    <mergeCell ref="A4:A11"/>
    <mergeCell ref="B4:E4"/>
    <mergeCell ref="F4:F11"/>
    <mergeCell ref="C5:E5"/>
    <mergeCell ref="C7:E7"/>
    <mergeCell ref="C8:E8"/>
    <mergeCell ref="A29:F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F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F10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2.7109375" style="0" customWidth="1"/>
    <col min="2" max="2" width="23.421875" style="0" customWidth="1"/>
    <col min="3" max="5" width="18.7109375" style="0" customWidth="1"/>
  </cols>
  <sheetData>
    <row r="1" spans="1:5" ht="15.75">
      <c r="A1" s="101"/>
      <c r="B1" s="101"/>
      <c r="C1" s="261" t="s">
        <v>337</v>
      </c>
      <c r="D1" s="261"/>
      <c r="E1" s="261"/>
    </row>
    <row r="2" spans="1:5" ht="15">
      <c r="A2" s="101" t="s">
        <v>328</v>
      </c>
      <c r="B2" s="101"/>
      <c r="C2" s="102" t="s">
        <v>203</v>
      </c>
      <c r="D2" s="102"/>
      <c r="E2" s="102"/>
    </row>
    <row r="3" spans="1:5" ht="19.5" customHeight="1">
      <c r="A3" s="103"/>
      <c r="B3" s="104"/>
      <c r="C3" s="104"/>
      <c r="D3" s="105"/>
      <c r="E3" s="105"/>
    </row>
    <row r="4" spans="1:6" ht="15.75">
      <c r="A4" s="425" t="s">
        <v>97</v>
      </c>
      <c r="B4" s="426" t="s">
        <v>204</v>
      </c>
      <c r="C4" s="426"/>
      <c r="D4" s="426"/>
      <c r="E4" s="426"/>
      <c r="F4" s="106"/>
    </row>
    <row r="5" spans="1:5" s="107" customFormat="1" ht="47.25" customHeight="1">
      <c r="A5" s="425"/>
      <c r="B5" s="263" t="s">
        <v>0</v>
      </c>
      <c r="C5" s="427" t="s">
        <v>205</v>
      </c>
      <c r="D5" s="427"/>
      <c r="E5" s="427"/>
    </row>
    <row r="6" spans="1:5" s="107" customFormat="1" ht="20.25" customHeight="1">
      <c r="A6" s="425"/>
      <c r="B6" s="263" t="s">
        <v>1</v>
      </c>
      <c r="C6" s="428" t="s">
        <v>175</v>
      </c>
      <c r="D6" s="428"/>
      <c r="E6" s="428"/>
    </row>
    <row r="7" spans="1:5" s="107" customFormat="1" ht="22.5" customHeight="1">
      <c r="A7" s="425"/>
      <c r="B7" s="263" t="s">
        <v>2</v>
      </c>
      <c r="C7" s="429" t="s">
        <v>175</v>
      </c>
      <c r="D7" s="429"/>
      <c r="E7" s="429"/>
    </row>
    <row r="8" spans="1:5" s="107" customFormat="1" ht="23.25" customHeight="1">
      <c r="A8" s="425"/>
      <c r="B8" s="263" t="s">
        <v>3</v>
      </c>
      <c r="C8" s="428" t="s">
        <v>175</v>
      </c>
      <c r="D8" s="428"/>
      <c r="E8" s="428"/>
    </row>
    <row r="9" spans="1:5" s="107" customFormat="1" ht="29.25" customHeight="1">
      <c r="A9" s="425"/>
      <c r="B9" s="124" t="s">
        <v>4</v>
      </c>
      <c r="C9" s="430" t="s">
        <v>206</v>
      </c>
      <c r="D9" s="430"/>
      <c r="E9" s="430"/>
    </row>
    <row r="10" spans="1:5" s="108" customFormat="1" ht="25.5" customHeight="1">
      <c r="A10" s="425"/>
      <c r="B10" s="263" t="s">
        <v>70</v>
      </c>
      <c r="C10" s="431" t="s">
        <v>207</v>
      </c>
      <c r="D10" s="431"/>
      <c r="E10" s="431"/>
    </row>
    <row r="11" spans="1:5" s="108" customFormat="1" ht="30.75" customHeight="1">
      <c r="A11" s="425"/>
      <c r="B11" s="263" t="s">
        <v>71</v>
      </c>
      <c r="C11" s="431" t="s">
        <v>208</v>
      </c>
      <c r="D11" s="431"/>
      <c r="E11" s="431"/>
    </row>
    <row r="12" spans="1:5" s="108" customFormat="1" ht="12" customHeight="1">
      <c r="A12" s="421">
        <v>1</v>
      </c>
      <c r="B12" s="422"/>
      <c r="C12" s="109" t="s">
        <v>119</v>
      </c>
      <c r="D12" s="110">
        <v>3</v>
      </c>
      <c r="E12" s="110">
        <v>4</v>
      </c>
    </row>
    <row r="13" spans="1:5" s="108" customFormat="1" ht="26.25" customHeight="1">
      <c r="A13" s="423"/>
      <c r="B13" s="424"/>
      <c r="C13" s="264" t="s">
        <v>127</v>
      </c>
      <c r="D13" s="264" t="s">
        <v>170</v>
      </c>
      <c r="E13" s="264" t="s">
        <v>171</v>
      </c>
    </row>
    <row r="14" spans="1:5" s="107" customFormat="1" ht="33" customHeight="1">
      <c r="A14" s="413" t="s">
        <v>5</v>
      </c>
      <c r="B14" s="414"/>
      <c r="C14" s="111">
        <v>100</v>
      </c>
      <c r="D14" s="111">
        <v>100</v>
      </c>
      <c r="E14" s="111">
        <v>100</v>
      </c>
    </row>
    <row r="15" spans="1:5" s="107" customFormat="1" ht="26.25" customHeight="1">
      <c r="A15" s="413" t="s">
        <v>7</v>
      </c>
      <c r="B15" s="414"/>
      <c r="C15" s="111">
        <v>100</v>
      </c>
      <c r="D15" s="111">
        <v>100</v>
      </c>
      <c r="E15" s="111">
        <v>100</v>
      </c>
    </row>
    <row r="16" spans="1:5" s="107" customFormat="1" ht="33" customHeight="1">
      <c r="A16" s="413" t="s">
        <v>128</v>
      </c>
      <c r="B16" s="414"/>
      <c r="C16" s="111">
        <v>110</v>
      </c>
      <c r="D16" s="111">
        <v>110</v>
      </c>
      <c r="E16" s="111">
        <v>110</v>
      </c>
    </row>
    <row r="17" spans="1:5" s="107" customFormat="1" ht="33.75" customHeight="1">
      <c r="A17" s="413" t="s">
        <v>199</v>
      </c>
      <c r="B17" s="414"/>
      <c r="C17" s="111">
        <v>115</v>
      </c>
      <c r="D17" s="111">
        <v>115</v>
      </c>
      <c r="E17" s="111">
        <v>115</v>
      </c>
    </row>
    <row r="18" spans="1:5" s="107" customFormat="1" ht="30.75" customHeight="1">
      <c r="A18" s="413" t="s">
        <v>10</v>
      </c>
      <c r="B18" s="414"/>
      <c r="C18" s="111">
        <v>130</v>
      </c>
      <c r="D18" s="111">
        <v>130</v>
      </c>
      <c r="E18" s="111">
        <v>130</v>
      </c>
    </row>
    <row r="19" spans="1:5" s="107" customFormat="1" ht="36" customHeight="1">
      <c r="A19" s="413" t="s">
        <v>11</v>
      </c>
      <c r="B19" s="414"/>
      <c r="C19" s="111">
        <v>135</v>
      </c>
      <c r="D19" s="111">
        <v>135</v>
      </c>
      <c r="E19" s="111">
        <v>135</v>
      </c>
    </row>
    <row r="20" spans="1:5" s="107" customFormat="1" ht="34.5" customHeight="1">
      <c r="A20" s="420" t="s">
        <v>12</v>
      </c>
      <c r="B20" s="417"/>
      <c r="C20" s="111">
        <v>120</v>
      </c>
      <c r="D20" s="111">
        <v>120</v>
      </c>
      <c r="E20" s="111">
        <v>120</v>
      </c>
    </row>
    <row r="21" spans="1:5" s="107" customFormat="1" ht="45" customHeight="1">
      <c r="A21" s="420" t="s">
        <v>96</v>
      </c>
      <c r="B21" s="417"/>
      <c r="C21" s="111">
        <v>105</v>
      </c>
      <c r="D21" s="111">
        <v>105</v>
      </c>
      <c r="E21" s="111">
        <v>105</v>
      </c>
    </row>
    <row r="22" spans="1:5" s="107" customFormat="1" ht="39" customHeight="1">
      <c r="A22" s="413" t="s">
        <v>114</v>
      </c>
      <c r="B22" s="414"/>
      <c r="C22" s="111">
        <v>130</v>
      </c>
      <c r="D22" s="111">
        <v>130</v>
      </c>
      <c r="E22" s="111">
        <v>130</v>
      </c>
    </row>
    <row r="23" spans="1:5" s="107" customFormat="1" ht="42" customHeight="1">
      <c r="A23" s="413" t="s">
        <v>13</v>
      </c>
      <c r="B23" s="414"/>
      <c r="C23" s="111">
        <v>100</v>
      </c>
      <c r="D23" s="111">
        <v>100</v>
      </c>
      <c r="E23" s="111">
        <v>100</v>
      </c>
    </row>
    <row r="24" spans="1:5" s="107" customFormat="1" ht="30.75" customHeight="1">
      <c r="A24" s="413" t="s">
        <v>162</v>
      </c>
      <c r="B24" s="414"/>
      <c r="C24" s="111">
        <v>143</v>
      </c>
      <c r="D24" s="111">
        <v>143</v>
      </c>
      <c r="E24" s="111">
        <v>143</v>
      </c>
    </row>
    <row r="25" spans="1:5" s="107" customFormat="1" ht="51" customHeight="1">
      <c r="A25" s="413" t="s">
        <v>15</v>
      </c>
      <c r="B25" s="414"/>
      <c r="C25" s="111">
        <v>130</v>
      </c>
      <c r="D25" s="111">
        <v>130</v>
      </c>
      <c r="E25" s="111">
        <v>130</v>
      </c>
    </row>
    <row r="26" spans="1:5" ht="31.5" customHeight="1">
      <c r="A26" s="420" t="s">
        <v>16</v>
      </c>
      <c r="B26" s="417"/>
      <c r="C26" s="112">
        <v>130</v>
      </c>
      <c r="D26" s="112">
        <v>130</v>
      </c>
      <c r="E26" s="112">
        <v>130</v>
      </c>
    </row>
    <row r="27" spans="1:5" ht="35.25" customHeight="1">
      <c r="A27" s="420" t="s">
        <v>110</v>
      </c>
      <c r="B27" s="417"/>
      <c r="C27" s="112">
        <v>190</v>
      </c>
      <c r="D27" s="112">
        <v>190</v>
      </c>
      <c r="E27" s="112">
        <v>190</v>
      </c>
    </row>
    <row r="28" spans="1:5" ht="46.5" customHeight="1">
      <c r="A28" s="413" t="s">
        <v>18</v>
      </c>
      <c r="B28" s="414"/>
      <c r="C28" s="112">
        <v>126</v>
      </c>
      <c r="D28" s="112">
        <v>126</v>
      </c>
      <c r="E28" s="112">
        <v>126</v>
      </c>
    </row>
    <row r="29" spans="1:5" ht="30" customHeight="1">
      <c r="A29" s="413" t="s">
        <v>19</v>
      </c>
      <c r="B29" s="414"/>
      <c r="C29" s="112">
        <v>170</v>
      </c>
      <c r="D29" s="112">
        <v>170</v>
      </c>
      <c r="E29" s="112">
        <v>170</v>
      </c>
    </row>
    <row r="30" spans="1:5" ht="41.25" customHeight="1">
      <c r="A30" s="413" t="s">
        <v>20</v>
      </c>
      <c r="B30" s="414"/>
      <c r="C30" s="112">
        <v>136</v>
      </c>
      <c r="D30" s="112">
        <v>136</v>
      </c>
      <c r="E30" s="112">
        <v>136</v>
      </c>
    </row>
    <row r="31" spans="1:5" ht="33" customHeight="1">
      <c r="A31" s="413" t="s">
        <v>21</v>
      </c>
      <c r="B31" s="414"/>
      <c r="C31" s="112">
        <v>114</v>
      </c>
      <c r="D31" s="112">
        <v>114</v>
      </c>
      <c r="E31" s="112">
        <v>114</v>
      </c>
    </row>
    <row r="32" spans="1:5" ht="30.75" customHeight="1">
      <c r="A32" s="413" t="s">
        <v>22</v>
      </c>
      <c r="B32" s="414"/>
      <c r="C32" s="112">
        <v>148</v>
      </c>
      <c r="D32" s="112">
        <v>148</v>
      </c>
      <c r="E32" s="112">
        <v>148</v>
      </c>
    </row>
    <row r="33" spans="1:5" ht="39" customHeight="1">
      <c r="A33" s="413" t="s">
        <v>164</v>
      </c>
      <c r="B33" s="414"/>
      <c r="C33" s="112">
        <v>135</v>
      </c>
      <c r="D33" s="112">
        <v>135</v>
      </c>
      <c r="E33" s="112">
        <v>135</v>
      </c>
    </row>
    <row r="34" spans="1:5" ht="33" customHeight="1">
      <c r="A34" s="413" t="s">
        <v>24</v>
      </c>
      <c r="B34" s="414"/>
      <c r="C34" s="112">
        <v>155</v>
      </c>
      <c r="D34" s="112">
        <v>155</v>
      </c>
      <c r="E34" s="112">
        <v>155</v>
      </c>
    </row>
    <row r="35" spans="1:5" ht="35.25" customHeight="1">
      <c r="A35" s="418" t="s">
        <v>25</v>
      </c>
      <c r="B35" s="419"/>
      <c r="C35" s="112">
        <v>86</v>
      </c>
      <c r="D35" s="112">
        <v>86</v>
      </c>
      <c r="E35" s="112">
        <v>86</v>
      </c>
    </row>
    <row r="36" spans="1:5" ht="41.25" customHeight="1">
      <c r="A36" s="413" t="s">
        <v>26</v>
      </c>
      <c r="B36" s="414"/>
      <c r="C36" s="112">
        <v>135</v>
      </c>
      <c r="D36" s="112">
        <v>135</v>
      </c>
      <c r="E36" s="112">
        <v>135</v>
      </c>
    </row>
    <row r="37" spans="1:5" ht="30.75" customHeight="1">
      <c r="A37" s="413" t="s">
        <v>133</v>
      </c>
      <c r="B37" s="414"/>
      <c r="C37" s="112">
        <v>215</v>
      </c>
      <c r="D37" s="112">
        <v>215</v>
      </c>
      <c r="E37" s="112">
        <v>215</v>
      </c>
    </row>
    <row r="38" spans="1:5" ht="30.75" customHeight="1">
      <c r="A38" s="413" t="s">
        <v>111</v>
      </c>
      <c r="B38" s="414"/>
      <c r="C38" s="112">
        <v>160</v>
      </c>
      <c r="D38" s="112">
        <v>160</v>
      </c>
      <c r="E38" s="112">
        <v>160</v>
      </c>
    </row>
    <row r="39" spans="1:5" ht="39" customHeight="1">
      <c r="A39" s="413" t="s">
        <v>28</v>
      </c>
      <c r="B39" s="414"/>
      <c r="C39" s="112">
        <v>130</v>
      </c>
      <c r="D39" s="112">
        <v>130</v>
      </c>
      <c r="E39" s="112">
        <v>130</v>
      </c>
    </row>
    <row r="40" spans="1:5" ht="35.25" customHeight="1">
      <c r="A40" s="413" t="s">
        <v>112</v>
      </c>
      <c r="B40" s="414"/>
      <c r="C40" s="112">
        <v>160</v>
      </c>
      <c r="D40" s="112">
        <v>160</v>
      </c>
      <c r="E40" s="112">
        <v>160</v>
      </c>
    </row>
    <row r="41" spans="1:5" ht="37.5" customHeight="1">
      <c r="A41" s="416" t="s">
        <v>94</v>
      </c>
      <c r="B41" s="417"/>
      <c r="C41" s="112">
        <v>144</v>
      </c>
      <c r="D41" s="112">
        <v>144</v>
      </c>
      <c r="E41" s="112">
        <v>144</v>
      </c>
    </row>
    <row r="42" spans="1:5" ht="41.25" customHeight="1">
      <c r="A42" s="413" t="s">
        <v>165</v>
      </c>
      <c r="B42" s="414"/>
      <c r="C42" s="112">
        <v>112</v>
      </c>
      <c r="D42" s="112">
        <v>112</v>
      </c>
      <c r="E42" s="112">
        <v>112</v>
      </c>
    </row>
    <row r="43" spans="1:5" ht="36" customHeight="1">
      <c r="A43" s="413" t="s">
        <v>30</v>
      </c>
      <c r="B43" s="414"/>
      <c r="C43" s="112">
        <v>130</v>
      </c>
      <c r="D43" s="112">
        <v>130</v>
      </c>
      <c r="E43" s="112">
        <v>130</v>
      </c>
    </row>
    <row r="44" spans="1:5" ht="30.75" customHeight="1">
      <c r="A44" s="413" t="s">
        <v>31</v>
      </c>
      <c r="B44" s="414"/>
      <c r="C44" s="112">
        <v>158</v>
      </c>
      <c r="D44" s="112">
        <v>158</v>
      </c>
      <c r="E44" s="112">
        <v>158</v>
      </c>
    </row>
    <row r="45" spans="1:5" ht="33" customHeight="1">
      <c r="A45" s="413" t="s">
        <v>126</v>
      </c>
      <c r="B45" s="414"/>
      <c r="C45" s="112">
        <v>160</v>
      </c>
      <c r="D45" s="112">
        <v>160</v>
      </c>
      <c r="E45" s="112">
        <v>160</v>
      </c>
    </row>
    <row r="46" spans="1:5" ht="34.5" customHeight="1">
      <c r="A46" s="413" t="s">
        <v>32</v>
      </c>
      <c r="B46" s="414"/>
      <c r="C46" s="112">
        <v>140</v>
      </c>
      <c r="D46" s="112">
        <v>140</v>
      </c>
      <c r="E46" s="112">
        <v>140</v>
      </c>
    </row>
    <row r="47" spans="1:5" ht="41.25" customHeight="1">
      <c r="A47" s="413" t="s">
        <v>95</v>
      </c>
      <c r="B47" s="414"/>
      <c r="C47" s="112">
        <v>130</v>
      </c>
      <c r="D47" s="112">
        <v>130</v>
      </c>
      <c r="E47" s="112">
        <v>130</v>
      </c>
    </row>
    <row r="48" spans="1:5" ht="36" customHeight="1">
      <c r="A48" s="413" t="s">
        <v>33</v>
      </c>
      <c r="B48" s="414"/>
      <c r="C48" s="112">
        <v>94</v>
      </c>
      <c r="D48" s="112">
        <v>94</v>
      </c>
      <c r="E48" s="112">
        <v>94</v>
      </c>
    </row>
    <row r="49" spans="1:5" ht="35.25" customHeight="1">
      <c r="A49" s="413" t="s">
        <v>34</v>
      </c>
      <c r="B49" s="414"/>
      <c r="C49" s="112">
        <v>120</v>
      </c>
      <c r="D49" s="112">
        <v>120</v>
      </c>
      <c r="E49" s="112">
        <v>120</v>
      </c>
    </row>
    <row r="50" spans="1:5" ht="39.75" customHeight="1">
      <c r="A50" s="413" t="s">
        <v>166</v>
      </c>
      <c r="B50" s="414"/>
      <c r="C50" s="112">
        <v>120</v>
      </c>
      <c r="D50" s="112">
        <v>120</v>
      </c>
      <c r="E50" s="112">
        <v>120</v>
      </c>
    </row>
    <row r="51" spans="1:5" ht="33" customHeight="1">
      <c r="A51" s="415" t="s">
        <v>131</v>
      </c>
      <c r="B51" s="415"/>
      <c r="C51" s="112">
        <v>140</v>
      </c>
      <c r="D51" s="112">
        <v>140</v>
      </c>
      <c r="E51" s="112">
        <v>140</v>
      </c>
    </row>
    <row r="52" spans="1:5" ht="39" customHeight="1">
      <c r="A52" s="415" t="s">
        <v>36</v>
      </c>
      <c r="B52" s="415"/>
      <c r="C52" s="112">
        <v>190</v>
      </c>
      <c r="D52" s="112">
        <v>190</v>
      </c>
      <c r="E52" s="112">
        <v>190</v>
      </c>
    </row>
    <row r="53" spans="1:5" ht="39.75" customHeight="1">
      <c r="A53" s="415" t="s">
        <v>37</v>
      </c>
      <c r="B53" s="415"/>
      <c r="C53" s="112">
        <v>135</v>
      </c>
      <c r="D53" s="112">
        <v>135</v>
      </c>
      <c r="E53" s="112">
        <v>135</v>
      </c>
    </row>
    <row r="54" spans="1:5" ht="38.25" customHeight="1">
      <c r="A54" s="413" t="s">
        <v>38</v>
      </c>
      <c r="B54" s="414"/>
      <c r="C54" s="112">
        <v>110</v>
      </c>
      <c r="D54" s="112">
        <v>110</v>
      </c>
      <c r="E54" s="112">
        <v>110</v>
      </c>
    </row>
    <row r="55" spans="1:5" ht="33.75" customHeight="1">
      <c r="A55" s="413" t="s">
        <v>39</v>
      </c>
      <c r="B55" s="414"/>
      <c r="C55" s="112">
        <v>126</v>
      </c>
      <c r="D55" s="112">
        <v>126</v>
      </c>
      <c r="E55" s="112">
        <v>126</v>
      </c>
    </row>
    <row r="56" spans="1:5" ht="45.75" customHeight="1">
      <c r="A56" s="413" t="s">
        <v>40</v>
      </c>
      <c r="B56" s="414"/>
      <c r="C56" s="112">
        <v>153</v>
      </c>
      <c r="D56" s="112">
        <v>153</v>
      </c>
      <c r="E56" s="112">
        <v>153</v>
      </c>
    </row>
    <row r="57" spans="1:5" ht="38.25" customHeight="1">
      <c r="A57" s="413" t="s">
        <v>41</v>
      </c>
      <c r="B57" s="414"/>
      <c r="C57" s="112">
        <v>126</v>
      </c>
      <c r="D57" s="112">
        <v>126</v>
      </c>
      <c r="E57" s="112">
        <v>126</v>
      </c>
    </row>
    <row r="58" spans="1:5" ht="38.25" customHeight="1">
      <c r="A58" s="413" t="s">
        <v>42</v>
      </c>
      <c r="B58" s="414"/>
      <c r="C58" s="112">
        <v>135</v>
      </c>
      <c r="D58" s="112">
        <v>135</v>
      </c>
      <c r="E58" s="112">
        <v>135</v>
      </c>
    </row>
    <row r="59" spans="1:5" ht="38.25" customHeight="1">
      <c r="A59" s="413" t="s">
        <v>43</v>
      </c>
      <c r="B59" s="414"/>
      <c r="C59" s="112">
        <v>160</v>
      </c>
      <c r="D59" s="112">
        <v>160</v>
      </c>
      <c r="E59" s="112">
        <v>160</v>
      </c>
    </row>
    <row r="60" spans="1:5" ht="39.75" customHeight="1">
      <c r="A60" s="413" t="s">
        <v>44</v>
      </c>
      <c r="B60" s="414"/>
      <c r="C60" s="112">
        <v>170</v>
      </c>
      <c r="D60" s="112">
        <v>170</v>
      </c>
      <c r="E60" s="112">
        <v>170</v>
      </c>
    </row>
    <row r="61" spans="1:5" ht="35.25" customHeight="1">
      <c r="A61" s="413" t="s">
        <v>45</v>
      </c>
      <c r="B61" s="414"/>
      <c r="C61" s="112">
        <v>100</v>
      </c>
      <c r="D61" s="112">
        <v>100</v>
      </c>
      <c r="E61" s="112">
        <v>100</v>
      </c>
    </row>
    <row r="62" spans="1:5" ht="34.5" customHeight="1">
      <c r="A62" s="413" t="s">
        <v>46</v>
      </c>
      <c r="B62" s="414"/>
      <c r="C62" s="112">
        <v>120</v>
      </c>
      <c r="D62" s="112">
        <v>120</v>
      </c>
      <c r="E62" s="112">
        <v>120</v>
      </c>
    </row>
    <row r="63" spans="1:5" ht="37.5" customHeight="1">
      <c r="A63" s="413" t="s">
        <v>47</v>
      </c>
      <c r="B63" s="414"/>
      <c r="C63" s="112">
        <v>140</v>
      </c>
      <c r="D63" s="112">
        <v>140</v>
      </c>
      <c r="E63" s="112">
        <v>140</v>
      </c>
    </row>
    <row r="64" spans="1:5" ht="36" customHeight="1">
      <c r="A64" s="413" t="s">
        <v>48</v>
      </c>
      <c r="B64" s="414"/>
      <c r="C64" s="112">
        <v>145</v>
      </c>
      <c r="D64" s="112">
        <v>145</v>
      </c>
      <c r="E64" s="112">
        <v>145</v>
      </c>
    </row>
    <row r="65" spans="1:5" ht="36" customHeight="1">
      <c r="A65" s="413" t="s">
        <v>130</v>
      </c>
      <c r="B65" s="414"/>
      <c r="C65" s="112">
        <v>130</v>
      </c>
      <c r="D65" s="112">
        <v>130</v>
      </c>
      <c r="E65" s="112">
        <v>130</v>
      </c>
    </row>
    <row r="66" spans="1:5" ht="39.75" customHeight="1">
      <c r="A66" s="413" t="s">
        <v>49</v>
      </c>
      <c r="B66" s="414"/>
      <c r="C66" s="112">
        <v>120</v>
      </c>
      <c r="D66" s="112">
        <v>120</v>
      </c>
      <c r="E66" s="112">
        <v>120</v>
      </c>
    </row>
    <row r="67" spans="1:5" ht="34.5" customHeight="1">
      <c r="A67" s="413" t="s">
        <v>50</v>
      </c>
      <c r="B67" s="414"/>
      <c r="C67" s="112">
        <v>190</v>
      </c>
      <c r="D67" s="112">
        <v>190</v>
      </c>
      <c r="E67" s="112">
        <v>190</v>
      </c>
    </row>
    <row r="68" spans="1:5" ht="38.25" customHeight="1">
      <c r="A68" s="413" t="s">
        <v>51</v>
      </c>
      <c r="B68" s="414"/>
      <c r="C68" s="112">
        <v>110</v>
      </c>
      <c r="D68" s="112">
        <v>110</v>
      </c>
      <c r="E68" s="112">
        <v>110</v>
      </c>
    </row>
    <row r="69" spans="1:5" ht="49.5" customHeight="1">
      <c r="A69" s="413" t="s">
        <v>168</v>
      </c>
      <c r="B69" s="414"/>
      <c r="C69" s="112">
        <v>126</v>
      </c>
      <c r="D69" s="112">
        <v>126</v>
      </c>
      <c r="E69" s="112">
        <v>126</v>
      </c>
    </row>
    <row r="70" spans="1:5" ht="36" customHeight="1">
      <c r="A70" s="413" t="s">
        <v>167</v>
      </c>
      <c r="B70" s="414"/>
      <c r="C70" s="112">
        <v>120</v>
      </c>
      <c r="D70" s="112">
        <v>120</v>
      </c>
      <c r="E70" s="112">
        <v>120</v>
      </c>
    </row>
    <row r="71" spans="1:5" ht="49.5" customHeight="1">
      <c r="A71" s="413" t="s">
        <v>200</v>
      </c>
      <c r="B71" s="414"/>
      <c r="C71" s="112">
        <v>170</v>
      </c>
      <c r="D71" s="112">
        <v>170</v>
      </c>
      <c r="E71" s="112">
        <v>170</v>
      </c>
    </row>
    <row r="72" spans="1:5" ht="38.25" customHeight="1">
      <c r="A72" s="413" t="s">
        <v>55</v>
      </c>
      <c r="B72" s="414"/>
      <c r="C72" s="112">
        <v>140</v>
      </c>
      <c r="D72" s="112">
        <v>140</v>
      </c>
      <c r="E72" s="112">
        <v>140</v>
      </c>
    </row>
    <row r="73" spans="1:5" ht="47.25" customHeight="1">
      <c r="A73" s="413" t="s">
        <v>56</v>
      </c>
      <c r="B73" s="414"/>
      <c r="C73" s="112">
        <v>150</v>
      </c>
      <c r="D73" s="112">
        <v>150</v>
      </c>
      <c r="E73" s="112">
        <v>150</v>
      </c>
    </row>
    <row r="74" spans="1:5" ht="37.5" customHeight="1">
      <c r="A74" s="413" t="s">
        <v>57</v>
      </c>
      <c r="B74" s="414"/>
      <c r="C74" s="112">
        <v>130</v>
      </c>
      <c r="D74" s="112">
        <v>130</v>
      </c>
      <c r="E74" s="112">
        <v>130</v>
      </c>
    </row>
    <row r="75" spans="1:5" ht="32.25" customHeight="1">
      <c r="A75" s="413" t="s">
        <v>59</v>
      </c>
      <c r="B75" s="414"/>
      <c r="C75" s="112">
        <v>140</v>
      </c>
      <c r="D75" s="112">
        <v>140</v>
      </c>
      <c r="E75" s="112">
        <v>140</v>
      </c>
    </row>
    <row r="76" spans="1:5" ht="33" customHeight="1">
      <c r="A76" s="413" t="s">
        <v>60</v>
      </c>
      <c r="B76" s="414"/>
      <c r="C76" s="112">
        <v>230</v>
      </c>
      <c r="D76" s="112">
        <v>230</v>
      </c>
      <c r="E76" s="112">
        <v>230</v>
      </c>
    </row>
    <row r="77" spans="1:5" ht="34.5" customHeight="1">
      <c r="A77" s="413" t="s">
        <v>61</v>
      </c>
      <c r="B77" s="414"/>
      <c r="C77" s="112">
        <v>139</v>
      </c>
      <c r="D77" s="112">
        <v>139</v>
      </c>
      <c r="E77" s="112">
        <v>139</v>
      </c>
    </row>
    <row r="78" spans="1:5" ht="37.5" customHeight="1">
      <c r="A78" s="413" t="s">
        <v>62</v>
      </c>
      <c r="B78" s="414"/>
      <c r="C78" s="112">
        <v>114</v>
      </c>
      <c r="D78" s="112">
        <v>114</v>
      </c>
      <c r="E78" s="112">
        <v>114</v>
      </c>
    </row>
    <row r="79" spans="1:5" ht="33" customHeight="1">
      <c r="A79" s="413" t="s">
        <v>163</v>
      </c>
      <c r="B79" s="414"/>
      <c r="C79" s="112">
        <v>74</v>
      </c>
      <c r="D79" s="112">
        <v>74</v>
      </c>
      <c r="E79" s="112">
        <v>74</v>
      </c>
    </row>
    <row r="80" spans="1:5" ht="34.5" customHeight="1">
      <c r="A80" s="413" t="s">
        <v>201</v>
      </c>
      <c r="B80" s="414"/>
      <c r="C80" s="112">
        <v>90</v>
      </c>
      <c r="D80" s="112">
        <v>90</v>
      </c>
      <c r="E80" s="112">
        <v>90</v>
      </c>
    </row>
    <row r="81" spans="1:5" ht="30.75" customHeight="1">
      <c r="A81" s="413" t="s">
        <v>64</v>
      </c>
      <c r="B81" s="414"/>
      <c r="C81" s="112">
        <v>84</v>
      </c>
      <c r="D81" s="112">
        <v>84</v>
      </c>
      <c r="E81" s="112">
        <v>84</v>
      </c>
    </row>
    <row r="82" spans="1:5" ht="42" customHeight="1">
      <c r="A82" s="413" t="s">
        <v>129</v>
      </c>
      <c r="B82" s="414"/>
      <c r="C82" s="113">
        <v>40</v>
      </c>
      <c r="D82" s="113">
        <v>40</v>
      </c>
      <c r="E82" s="113">
        <v>40</v>
      </c>
    </row>
    <row r="83" spans="1:5" ht="35.25" customHeight="1">
      <c r="A83" s="413" t="s">
        <v>65</v>
      </c>
      <c r="B83" s="414"/>
      <c r="C83" s="113">
        <v>70</v>
      </c>
      <c r="D83" s="113">
        <v>70</v>
      </c>
      <c r="E83" s="113">
        <v>70</v>
      </c>
    </row>
    <row r="84" spans="1:5" ht="30" customHeight="1">
      <c r="A84" s="413" t="s">
        <v>66</v>
      </c>
      <c r="B84" s="414"/>
      <c r="C84" s="113">
        <v>60</v>
      </c>
      <c r="D84" s="113">
        <v>60</v>
      </c>
      <c r="E84" s="113">
        <v>60</v>
      </c>
    </row>
    <row r="85" spans="1:5" s="114" customFormat="1" ht="29.25" customHeight="1">
      <c r="A85" s="413" t="s">
        <v>67</v>
      </c>
      <c r="B85" s="414"/>
      <c r="C85" s="112">
        <v>90</v>
      </c>
      <c r="D85" s="112">
        <v>90</v>
      </c>
      <c r="E85" s="112">
        <v>90</v>
      </c>
    </row>
    <row r="86" spans="1:5" ht="33.75" customHeight="1">
      <c r="A86" s="413" t="s">
        <v>118</v>
      </c>
      <c r="B86" s="414"/>
      <c r="C86" s="115">
        <v>85</v>
      </c>
      <c r="D86" s="115">
        <v>85</v>
      </c>
      <c r="E86" s="115">
        <v>85</v>
      </c>
    </row>
    <row r="87" spans="1:5" ht="33.75" customHeight="1">
      <c r="A87" s="413" t="s">
        <v>117</v>
      </c>
      <c r="B87" s="414"/>
      <c r="C87" s="115">
        <v>90</v>
      </c>
      <c r="D87" s="115">
        <v>90</v>
      </c>
      <c r="E87" s="115">
        <v>90</v>
      </c>
    </row>
    <row r="88" spans="1:5" ht="45" customHeight="1">
      <c r="A88" s="413" t="s">
        <v>121</v>
      </c>
      <c r="B88" s="414"/>
      <c r="C88" s="115">
        <v>181</v>
      </c>
      <c r="D88" s="115">
        <v>181</v>
      </c>
      <c r="E88" s="115">
        <v>181</v>
      </c>
    </row>
    <row r="89" spans="1:5" ht="61.5" customHeight="1">
      <c r="A89" s="411" t="s">
        <v>161</v>
      </c>
      <c r="B89" s="412"/>
      <c r="C89" s="115">
        <v>214</v>
      </c>
      <c r="D89" s="115">
        <v>214</v>
      </c>
      <c r="E89" s="115">
        <v>214</v>
      </c>
    </row>
    <row r="90" spans="1:5" ht="39.75" customHeight="1">
      <c r="A90" s="411" t="s">
        <v>134</v>
      </c>
      <c r="B90" s="412"/>
      <c r="C90" s="115">
        <v>140</v>
      </c>
      <c r="D90" s="115">
        <v>140</v>
      </c>
      <c r="E90" s="115">
        <v>140</v>
      </c>
    </row>
    <row r="91" spans="1:5" ht="42" customHeight="1">
      <c r="A91" s="411" t="s">
        <v>216</v>
      </c>
      <c r="B91" s="412"/>
      <c r="C91" s="115">
        <v>300</v>
      </c>
      <c r="D91" s="115">
        <v>300</v>
      </c>
      <c r="E91" s="115">
        <v>300</v>
      </c>
    </row>
    <row r="92" spans="1:5" ht="39.75" customHeight="1">
      <c r="A92" s="411" t="s">
        <v>215</v>
      </c>
      <c r="B92" s="412"/>
      <c r="C92" s="115">
        <v>50</v>
      </c>
      <c r="D92" s="115">
        <v>50</v>
      </c>
      <c r="E92" s="115">
        <v>50</v>
      </c>
    </row>
    <row r="93" spans="1:5" ht="39.75" customHeight="1">
      <c r="A93" s="411" t="s">
        <v>217</v>
      </c>
      <c r="B93" s="412"/>
      <c r="C93" s="116">
        <v>125</v>
      </c>
      <c r="D93" s="116">
        <v>125</v>
      </c>
      <c r="E93" s="116">
        <v>125</v>
      </c>
    </row>
    <row r="94" spans="1:5" ht="39.75" customHeight="1">
      <c r="A94" s="411" t="s">
        <v>218</v>
      </c>
      <c r="B94" s="412"/>
      <c r="C94" s="116">
        <v>50</v>
      </c>
      <c r="D94" s="116">
        <v>50</v>
      </c>
      <c r="E94" s="116">
        <v>50</v>
      </c>
    </row>
    <row r="95" spans="1:5" ht="39.75" customHeight="1">
      <c r="A95" s="411" t="s">
        <v>219</v>
      </c>
      <c r="B95" s="412"/>
      <c r="C95" s="116">
        <v>172</v>
      </c>
      <c r="D95" s="116">
        <v>172</v>
      </c>
      <c r="E95" s="116">
        <v>172</v>
      </c>
    </row>
    <row r="96" spans="1:5" ht="39.75" customHeight="1">
      <c r="A96" s="411" t="s">
        <v>220</v>
      </c>
      <c r="B96" s="412"/>
      <c r="C96" s="116">
        <v>300</v>
      </c>
      <c r="D96" s="116">
        <v>300</v>
      </c>
      <c r="E96" s="116">
        <v>300</v>
      </c>
    </row>
    <row r="97" spans="1:5" ht="45" customHeight="1">
      <c r="A97" s="411" t="s">
        <v>221</v>
      </c>
      <c r="B97" s="412"/>
      <c r="C97" s="116">
        <v>100</v>
      </c>
      <c r="D97" s="116">
        <v>100</v>
      </c>
      <c r="E97" s="116">
        <v>100</v>
      </c>
    </row>
    <row r="98" spans="1:5" ht="42.75" customHeight="1">
      <c r="A98" s="411" t="s">
        <v>222</v>
      </c>
      <c r="B98" s="412"/>
      <c r="C98" s="116">
        <v>160</v>
      </c>
      <c r="D98" s="116">
        <v>160</v>
      </c>
      <c r="E98" s="116">
        <v>160</v>
      </c>
    </row>
    <row r="99" spans="1:5" ht="39.75" customHeight="1">
      <c r="A99" s="411" t="s">
        <v>223</v>
      </c>
      <c r="B99" s="412"/>
      <c r="C99" s="116">
        <v>150</v>
      </c>
      <c r="D99" s="116">
        <v>150</v>
      </c>
      <c r="E99" s="116">
        <v>150</v>
      </c>
    </row>
    <row r="100" spans="1:5" ht="43.5" customHeight="1">
      <c r="A100" s="411" t="s">
        <v>225</v>
      </c>
      <c r="B100" s="412"/>
      <c r="C100" s="116">
        <v>70</v>
      </c>
      <c r="D100" s="116">
        <v>70</v>
      </c>
      <c r="E100" s="116">
        <v>70</v>
      </c>
    </row>
    <row r="101" spans="1:5" ht="39.75" customHeight="1">
      <c r="A101" s="411" t="s">
        <v>224</v>
      </c>
      <c r="B101" s="412"/>
      <c r="C101" s="116">
        <v>90</v>
      </c>
      <c r="D101" s="116">
        <v>90</v>
      </c>
      <c r="E101" s="116">
        <v>90</v>
      </c>
    </row>
    <row r="102" spans="1:5" ht="15">
      <c r="A102" s="410" t="s">
        <v>109</v>
      </c>
      <c r="B102" s="410"/>
      <c r="C102" s="117">
        <f>SUM(C14:C101)</f>
        <v>11660</v>
      </c>
      <c r="D102" s="117">
        <f>SUM(D14:D101)</f>
        <v>11660</v>
      </c>
      <c r="E102" s="117">
        <f>SUM(E14:E101)</f>
        <v>11660</v>
      </c>
    </row>
    <row r="103" spans="1:5" ht="15">
      <c r="A103" s="105"/>
      <c r="B103" s="105"/>
      <c r="C103" s="105"/>
      <c r="D103" s="105"/>
      <c r="E103" s="105"/>
    </row>
  </sheetData>
  <sheetProtection/>
  <mergeCells count="100">
    <mergeCell ref="A4:A11"/>
    <mergeCell ref="B4:E4"/>
    <mergeCell ref="C5:E5"/>
    <mergeCell ref="C6:E6"/>
    <mergeCell ref="C7:E7"/>
    <mergeCell ref="C8:E8"/>
    <mergeCell ref="C9:E9"/>
    <mergeCell ref="C10:E10"/>
    <mergeCell ref="C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96:B96"/>
    <mergeCell ref="A97:B97"/>
    <mergeCell ref="A98:B98"/>
    <mergeCell ref="A99:B99"/>
    <mergeCell ref="A100:B100"/>
    <mergeCell ref="A101:B10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6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28.28125" style="0" customWidth="1"/>
    <col min="2" max="2" width="19.140625" style="0" customWidth="1"/>
    <col min="3" max="8" width="10.7109375" style="0" customWidth="1"/>
  </cols>
  <sheetData>
    <row r="1" spans="1:9" ht="15.75">
      <c r="A1" s="101"/>
      <c r="B1" s="101"/>
      <c r="C1" s="101"/>
      <c r="D1" s="261" t="s">
        <v>338</v>
      </c>
      <c r="E1" s="261"/>
      <c r="F1" s="261"/>
      <c r="G1" s="262"/>
      <c r="H1" s="118"/>
      <c r="I1" s="118"/>
    </row>
    <row r="2" spans="1:8" ht="15">
      <c r="A2" s="101"/>
      <c r="B2" s="101"/>
      <c r="C2" s="101"/>
      <c r="D2" s="434" t="s">
        <v>135</v>
      </c>
      <c r="E2" s="434"/>
      <c r="F2" s="434"/>
      <c r="G2" s="434"/>
      <c r="H2" s="105"/>
    </row>
    <row r="3" spans="1:8" ht="19.5" customHeight="1">
      <c r="A3" s="103"/>
      <c r="B3" s="104"/>
      <c r="C3" s="104"/>
      <c r="D3" s="105"/>
      <c r="E3" s="105"/>
      <c r="F3" s="105"/>
      <c r="G3" s="105"/>
      <c r="H3" s="105"/>
    </row>
    <row r="4" spans="1:8" ht="15">
      <c r="A4" s="425" t="s">
        <v>97</v>
      </c>
      <c r="B4" s="426" t="s">
        <v>204</v>
      </c>
      <c r="C4" s="426"/>
      <c r="D4" s="426"/>
      <c r="E4" s="426"/>
      <c r="F4" s="426"/>
      <c r="G4" s="426"/>
      <c r="H4" s="426"/>
    </row>
    <row r="5" spans="1:8" s="107" customFormat="1" ht="24.75" customHeight="1">
      <c r="A5" s="425"/>
      <c r="B5" s="263" t="s">
        <v>0</v>
      </c>
      <c r="C5" s="435" t="s">
        <v>205</v>
      </c>
      <c r="D5" s="436"/>
      <c r="E5" s="436"/>
      <c r="F5" s="436"/>
      <c r="G5" s="436"/>
      <c r="H5" s="437"/>
    </row>
    <row r="6" spans="1:8" s="107" customFormat="1" ht="12.75" customHeight="1">
      <c r="A6" s="425"/>
      <c r="B6" s="263" t="s">
        <v>1</v>
      </c>
      <c r="C6" s="438" t="s">
        <v>175</v>
      </c>
      <c r="D6" s="439"/>
      <c r="E6" s="439"/>
      <c r="F6" s="439"/>
      <c r="G6" s="439"/>
      <c r="H6" s="440"/>
    </row>
    <row r="7" spans="1:8" s="107" customFormat="1" ht="15" customHeight="1">
      <c r="A7" s="425"/>
      <c r="B7" s="263" t="s">
        <v>2</v>
      </c>
      <c r="C7" s="441" t="s">
        <v>175</v>
      </c>
      <c r="D7" s="442"/>
      <c r="E7" s="442"/>
      <c r="F7" s="442"/>
      <c r="G7" s="442"/>
      <c r="H7" s="443"/>
    </row>
    <row r="8" spans="1:8" s="107" customFormat="1" ht="39" customHeight="1">
      <c r="A8" s="425"/>
      <c r="B8" s="263" t="s">
        <v>3</v>
      </c>
      <c r="C8" s="119" t="s">
        <v>175</v>
      </c>
      <c r="D8" s="119" t="s">
        <v>209</v>
      </c>
      <c r="E8" s="119" t="s">
        <v>175</v>
      </c>
      <c r="F8" s="119" t="s">
        <v>209</v>
      </c>
      <c r="G8" s="119" t="s">
        <v>175</v>
      </c>
      <c r="H8" s="119" t="s">
        <v>209</v>
      </c>
    </row>
    <row r="9" spans="1:8" s="107" customFormat="1" ht="27.75" customHeight="1">
      <c r="A9" s="425"/>
      <c r="B9" s="263" t="s">
        <v>4</v>
      </c>
      <c r="C9" s="444" t="s">
        <v>210</v>
      </c>
      <c r="D9" s="445"/>
      <c r="E9" s="445"/>
      <c r="F9" s="445"/>
      <c r="G9" s="445"/>
      <c r="H9" s="446"/>
    </row>
    <row r="10" spans="1:8" s="108" customFormat="1" ht="19.5" customHeight="1">
      <c r="A10" s="425"/>
      <c r="B10" s="263" t="s">
        <v>70</v>
      </c>
      <c r="C10" s="438" t="s">
        <v>211</v>
      </c>
      <c r="D10" s="439"/>
      <c r="E10" s="439"/>
      <c r="F10" s="439"/>
      <c r="G10" s="439"/>
      <c r="H10" s="440"/>
    </row>
    <row r="11" spans="1:8" s="108" customFormat="1" ht="21.75" customHeight="1">
      <c r="A11" s="425"/>
      <c r="B11" s="263" t="s">
        <v>71</v>
      </c>
      <c r="C11" s="438" t="s">
        <v>212</v>
      </c>
      <c r="D11" s="439"/>
      <c r="E11" s="439"/>
      <c r="F11" s="439"/>
      <c r="G11" s="439"/>
      <c r="H11" s="440"/>
    </row>
    <row r="12" spans="1:8" s="108" customFormat="1" ht="18" customHeight="1">
      <c r="A12" s="432"/>
      <c r="B12" s="432"/>
      <c r="C12" s="423" t="s">
        <v>127</v>
      </c>
      <c r="D12" s="424"/>
      <c r="E12" s="423" t="s">
        <v>170</v>
      </c>
      <c r="F12" s="424"/>
      <c r="G12" s="423" t="s">
        <v>171</v>
      </c>
      <c r="H12" s="424"/>
    </row>
    <row r="13" spans="1:8" ht="62.25" customHeight="1">
      <c r="A13" s="433" t="s">
        <v>213</v>
      </c>
      <c r="B13" s="433"/>
      <c r="C13" s="120">
        <v>690</v>
      </c>
      <c r="D13" s="121"/>
      <c r="E13" s="120">
        <v>690</v>
      </c>
      <c r="F13" s="121"/>
      <c r="G13" s="120">
        <v>690</v>
      </c>
      <c r="H13" s="121"/>
    </row>
    <row r="14" spans="1:8" ht="63" customHeight="1">
      <c r="A14" s="433" t="s">
        <v>214</v>
      </c>
      <c r="B14" s="433"/>
      <c r="C14" s="120">
        <v>1344</v>
      </c>
      <c r="D14" s="121"/>
      <c r="E14" s="120">
        <v>1344</v>
      </c>
      <c r="F14" s="121"/>
      <c r="G14" s="120">
        <v>1344</v>
      </c>
      <c r="H14" s="121"/>
    </row>
    <row r="15" spans="1:8" s="114" customFormat="1" ht="24" customHeight="1">
      <c r="A15" s="410" t="s">
        <v>69</v>
      </c>
      <c r="B15" s="410"/>
      <c r="C15" s="122">
        <f aca="true" t="shared" si="0" ref="C15:H15">SUM(C13:C14)</f>
        <v>2034</v>
      </c>
      <c r="D15" s="122">
        <f t="shared" si="0"/>
        <v>0</v>
      </c>
      <c r="E15" s="122">
        <f t="shared" si="0"/>
        <v>2034</v>
      </c>
      <c r="F15" s="122">
        <f t="shared" si="0"/>
        <v>0</v>
      </c>
      <c r="G15" s="122">
        <f t="shared" si="0"/>
        <v>2034</v>
      </c>
      <c r="H15" s="122">
        <f t="shared" si="0"/>
        <v>0</v>
      </c>
    </row>
    <row r="16" spans="1:8" ht="15">
      <c r="A16" s="105"/>
      <c r="B16" s="105"/>
      <c r="C16" s="105"/>
      <c r="D16" s="105"/>
      <c r="E16" s="105"/>
      <c r="F16" s="105"/>
      <c r="G16" s="105"/>
      <c r="H16" s="105"/>
    </row>
    <row r="17" spans="1:8" ht="15">
      <c r="A17" s="105"/>
      <c r="B17" s="105"/>
      <c r="C17" s="105"/>
      <c r="D17" s="105"/>
      <c r="E17" s="105"/>
      <c r="F17" s="105"/>
      <c r="G17" s="105"/>
      <c r="H17" s="105"/>
    </row>
    <row r="18" spans="1:8" ht="15">
      <c r="A18" s="105"/>
      <c r="B18" s="105"/>
      <c r="C18" s="105"/>
      <c r="D18" s="105"/>
      <c r="E18" s="105"/>
      <c r="F18" s="105"/>
      <c r="G18" s="105"/>
      <c r="H18" s="105"/>
    </row>
    <row r="19" spans="1:8" ht="15">
      <c r="A19" s="105"/>
      <c r="B19" s="105"/>
      <c r="C19" s="105"/>
      <c r="D19" s="105"/>
      <c r="E19" s="105"/>
      <c r="F19" s="105"/>
      <c r="G19" s="105"/>
      <c r="H19" s="105"/>
    </row>
    <row r="20" spans="1:8" ht="15">
      <c r="A20" s="105"/>
      <c r="B20" s="105"/>
      <c r="C20" s="105"/>
      <c r="D20" s="105"/>
      <c r="E20" s="105"/>
      <c r="F20" s="105"/>
      <c r="G20" s="105"/>
      <c r="H20" s="105"/>
    </row>
    <row r="21" spans="1:8" ht="15">
      <c r="A21" s="105"/>
      <c r="B21" s="105"/>
      <c r="C21" s="105"/>
      <c r="D21" s="105"/>
      <c r="E21" s="105"/>
      <c r="F21" s="105"/>
      <c r="G21" s="105"/>
      <c r="H21" s="105"/>
    </row>
    <row r="22" spans="1:8" ht="15">
      <c r="A22" s="105"/>
      <c r="B22" s="105"/>
      <c r="C22" s="105"/>
      <c r="D22" s="105"/>
      <c r="E22" s="105"/>
      <c r="F22" s="105"/>
      <c r="G22" s="105"/>
      <c r="H22" s="105"/>
    </row>
    <row r="23" spans="1:8" ht="15">
      <c r="A23" s="105"/>
      <c r="B23" s="105"/>
      <c r="C23" s="105"/>
      <c r="D23" s="105"/>
      <c r="E23" s="105"/>
      <c r="F23" s="105"/>
      <c r="G23" s="105"/>
      <c r="H23" s="105"/>
    </row>
    <row r="24" spans="1:8" ht="15">
      <c r="A24" s="105"/>
      <c r="B24" s="105"/>
      <c r="C24" s="105"/>
      <c r="D24" s="105"/>
      <c r="E24" s="105"/>
      <c r="F24" s="105"/>
      <c r="G24" s="105"/>
      <c r="H24" s="105"/>
    </row>
    <row r="25" spans="1:8" ht="15">
      <c r="A25" s="105"/>
      <c r="B25" s="105"/>
      <c r="C25" s="105"/>
      <c r="D25" s="105"/>
      <c r="E25" s="105"/>
      <c r="F25" s="105"/>
      <c r="G25" s="105"/>
      <c r="H25" s="105"/>
    </row>
    <row r="26" spans="1:8" ht="15">
      <c r="A26" s="105"/>
      <c r="B26" s="105"/>
      <c r="C26" s="105"/>
      <c r="D26" s="105"/>
      <c r="E26" s="105"/>
      <c r="F26" s="105"/>
      <c r="G26" s="105"/>
      <c r="H26" s="105"/>
    </row>
    <row r="27" spans="1:8" ht="15">
      <c r="A27" s="105"/>
      <c r="B27" s="105"/>
      <c r="C27" s="105"/>
      <c r="D27" s="105"/>
      <c r="E27" s="105"/>
      <c r="F27" s="105"/>
      <c r="G27" s="105"/>
      <c r="H27" s="105"/>
    </row>
    <row r="28" spans="1:8" ht="15">
      <c r="A28" s="105"/>
      <c r="B28" s="105"/>
      <c r="C28" s="105"/>
      <c r="D28" s="105"/>
      <c r="E28" s="105"/>
      <c r="F28" s="105"/>
      <c r="G28" s="105"/>
      <c r="H28" s="105"/>
    </row>
    <row r="29" spans="1:8" ht="15">
      <c r="A29" s="105"/>
      <c r="B29" s="105"/>
      <c r="C29" s="105"/>
      <c r="D29" s="105"/>
      <c r="E29" s="105"/>
      <c r="F29" s="105"/>
      <c r="G29" s="105"/>
      <c r="H29" s="105"/>
    </row>
    <row r="30" spans="1:8" ht="15">
      <c r="A30" s="105"/>
      <c r="B30" s="105"/>
      <c r="C30" s="105"/>
      <c r="D30" s="105"/>
      <c r="E30" s="105"/>
      <c r="F30" s="105"/>
      <c r="G30" s="105"/>
      <c r="H30" s="105"/>
    </row>
    <row r="31" spans="1:8" ht="15">
      <c r="A31" s="105"/>
      <c r="B31" s="105"/>
      <c r="C31" s="105"/>
      <c r="D31" s="105"/>
      <c r="E31" s="105"/>
      <c r="F31" s="105"/>
      <c r="G31" s="105"/>
      <c r="H31" s="105"/>
    </row>
    <row r="32" spans="1:8" ht="15">
      <c r="A32" s="105"/>
      <c r="B32" s="105"/>
      <c r="C32" s="105"/>
      <c r="D32" s="105"/>
      <c r="E32" s="105"/>
      <c r="F32" s="105"/>
      <c r="G32" s="105"/>
      <c r="H32" s="105"/>
    </row>
    <row r="33" spans="1:8" ht="15">
      <c r="A33" s="105"/>
      <c r="B33" s="105"/>
      <c r="C33" s="105"/>
      <c r="D33" s="105"/>
      <c r="E33" s="105"/>
      <c r="F33" s="105"/>
      <c r="G33" s="105"/>
      <c r="H33" s="105"/>
    </row>
    <row r="34" spans="1:8" ht="15">
      <c r="A34" s="105"/>
      <c r="B34" s="105"/>
      <c r="C34" s="105"/>
      <c r="D34" s="105"/>
      <c r="E34" s="105"/>
      <c r="F34" s="105"/>
      <c r="G34" s="105"/>
      <c r="H34" s="105"/>
    </row>
    <row r="35" spans="1:8" ht="15">
      <c r="A35" s="105"/>
      <c r="B35" s="105"/>
      <c r="C35" s="105"/>
      <c r="D35" s="105"/>
      <c r="E35" s="105"/>
      <c r="F35" s="105"/>
      <c r="G35" s="105"/>
      <c r="H35" s="105"/>
    </row>
    <row r="36" spans="1:8" ht="15">
      <c r="A36" s="105"/>
      <c r="B36" s="105"/>
      <c r="C36" s="105"/>
      <c r="D36" s="105"/>
      <c r="E36" s="105"/>
      <c r="F36" s="105"/>
      <c r="G36" s="105"/>
      <c r="H36" s="105"/>
    </row>
    <row r="37" spans="1:8" ht="15">
      <c r="A37" s="105"/>
      <c r="B37" s="105"/>
      <c r="C37" s="105"/>
      <c r="D37" s="105"/>
      <c r="E37" s="105"/>
      <c r="F37" s="105"/>
      <c r="G37" s="105"/>
      <c r="H37" s="105"/>
    </row>
    <row r="38" spans="1:8" ht="15">
      <c r="A38" s="105"/>
      <c r="B38" s="105"/>
      <c r="C38" s="105"/>
      <c r="D38" s="105"/>
      <c r="E38" s="105"/>
      <c r="F38" s="105"/>
      <c r="G38" s="105"/>
      <c r="H38" s="105"/>
    </row>
    <row r="39" spans="1:8" ht="15">
      <c r="A39" s="105"/>
      <c r="B39" s="105"/>
      <c r="C39" s="105"/>
      <c r="D39" s="105"/>
      <c r="E39" s="105"/>
      <c r="F39" s="105"/>
      <c r="G39" s="105"/>
      <c r="H39" s="105"/>
    </row>
    <row r="40" spans="1:8" ht="15">
      <c r="A40" s="105"/>
      <c r="B40" s="105"/>
      <c r="C40" s="105"/>
      <c r="D40" s="105"/>
      <c r="E40" s="105"/>
      <c r="F40" s="105"/>
      <c r="G40" s="105"/>
      <c r="H40" s="105"/>
    </row>
    <row r="41" spans="1:8" ht="15">
      <c r="A41" s="105"/>
      <c r="B41" s="105"/>
      <c r="C41" s="105"/>
      <c r="D41" s="105"/>
      <c r="E41" s="105"/>
      <c r="F41" s="105"/>
      <c r="G41" s="105"/>
      <c r="H41" s="105"/>
    </row>
    <row r="42" spans="1:8" ht="15">
      <c r="A42" s="105"/>
      <c r="B42" s="105"/>
      <c r="C42" s="105"/>
      <c r="D42" s="105"/>
      <c r="E42" s="105"/>
      <c r="F42" s="105"/>
      <c r="G42" s="105"/>
      <c r="H42" s="105"/>
    </row>
    <row r="43" spans="1:8" ht="15">
      <c r="A43" s="105"/>
      <c r="B43" s="105"/>
      <c r="C43" s="105"/>
      <c r="D43" s="105"/>
      <c r="E43" s="105"/>
      <c r="F43" s="105"/>
      <c r="G43" s="105"/>
      <c r="H43" s="105"/>
    </row>
    <row r="44" spans="1:8" ht="15">
      <c r="A44" s="105"/>
      <c r="B44" s="105"/>
      <c r="C44" s="105"/>
      <c r="D44" s="105"/>
      <c r="E44" s="105"/>
      <c r="F44" s="105"/>
      <c r="G44" s="105"/>
      <c r="H44" s="105"/>
    </row>
    <row r="45" spans="1:8" ht="15">
      <c r="A45" s="105"/>
      <c r="B45" s="105"/>
      <c r="C45" s="105"/>
      <c r="D45" s="105"/>
      <c r="E45" s="105"/>
      <c r="F45" s="105"/>
      <c r="G45" s="105"/>
      <c r="H45" s="105"/>
    </row>
    <row r="46" spans="1:8" ht="15">
      <c r="A46" s="105"/>
      <c r="B46" s="105"/>
      <c r="C46" s="105"/>
      <c r="D46" s="105"/>
      <c r="E46" s="105"/>
      <c r="F46" s="105"/>
      <c r="G46" s="105"/>
      <c r="H46" s="105"/>
    </row>
    <row r="47" spans="1:8" ht="15">
      <c r="A47" s="105"/>
      <c r="B47" s="105"/>
      <c r="C47" s="105"/>
      <c r="D47" s="105"/>
      <c r="E47" s="105"/>
      <c r="F47" s="105"/>
      <c r="G47" s="105"/>
      <c r="H47" s="105"/>
    </row>
    <row r="48" spans="1:8" ht="15">
      <c r="A48" s="105"/>
      <c r="B48" s="105"/>
      <c r="C48" s="105"/>
      <c r="D48" s="105"/>
      <c r="E48" s="105"/>
      <c r="F48" s="105"/>
      <c r="G48" s="105"/>
      <c r="H48" s="105"/>
    </row>
    <row r="49" spans="1:8" ht="15">
      <c r="A49" s="105"/>
      <c r="B49" s="105"/>
      <c r="C49" s="105"/>
      <c r="D49" s="105"/>
      <c r="E49" s="105"/>
      <c r="F49" s="105"/>
      <c r="G49" s="105"/>
      <c r="H49" s="105"/>
    </row>
    <row r="50" spans="1:8" ht="15">
      <c r="A50" s="105"/>
      <c r="B50" s="105"/>
      <c r="C50" s="105"/>
      <c r="D50" s="105"/>
      <c r="E50" s="105"/>
      <c r="F50" s="105"/>
      <c r="G50" s="105"/>
      <c r="H50" s="105"/>
    </row>
    <row r="51" spans="1:8" ht="15">
      <c r="A51" s="105"/>
      <c r="B51" s="105"/>
      <c r="C51" s="105"/>
      <c r="D51" s="105"/>
      <c r="E51" s="105"/>
      <c r="F51" s="105"/>
      <c r="G51" s="105"/>
      <c r="H51" s="105"/>
    </row>
    <row r="52" spans="1:8" ht="15">
      <c r="A52" s="105"/>
      <c r="B52" s="105"/>
      <c r="C52" s="105"/>
      <c r="D52" s="105"/>
      <c r="E52" s="105"/>
      <c r="F52" s="105"/>
      <c r="G52" s="105"/>
      <c r="H52" s="105"/>
    </row>
    <row r="53" spans="1:8" ht="15">
      <c r="A53" s="105"/>
      <c r="B53" s="105"/>
      <c r="C53" s="105"/>
      <c r="D53" s="105"/>
      <c r="E53" s="105"/>
      <c r="F53" s="105"/>
      <c r="G53" s="105"/>
      <c r="H53" s="105"/>
    </row>
    <row r="54" spans="1:8" ht="15">
      <c r="A54" s="105"/>
      <c r="B54" s="105"/>
      <c r="C54" s="105"/>
      <c r="D54" s="105"/>
      <c r="E54" s="105"/>
      <c r="F54" s="105"/>
      <c r="G54" s="105"/>
      <c r="H54" s="105"/>
    </row>
    <row r="55" spans="1:8" ht="15">
      <c r="A55" s="105"/>
      <c r="B55" s="105"/>
      <c r="C55" s="105"/>
      <c r="D55" s="105"/>
      <c r="E55" s="105"/>
      <c r="F55" s="105"/>
      <c r="G55" s="105"/>
      <c r="H55" s="105"/>
    </row>
    <row r="56" spans="1:8" ht="15">
      <c r="A56" s="105"/>
      <c r="B56" s="105"/>
      <c r="C56" s="105"/>
      <c r="D56" s="105"/>
      <c r="E56" s="105"/>
      <c r="F56" s="105"/>
      <c r="G56" s="105"/>
      <c r="H56" s="105"/>
    </row>
    <row r="57" spans="1:8" ht="15">
      <c r="A57" s="123"/>
      <c r="B57" s="123"/>
      <c r="C57" s="123"/>
      <c r="D57" s="123"/>
      <c r="E57" s="123"/>
      <c r="F57" s="123"/>
      <c r="G57" s="123"/>
      <c r="H57" s="123"/>
    </row>
    <row r="58" spans="1:8" ht="15">
      <c r="A58" s="123"/>
      <c r="B58" s="123"/>
      <c r="C58" s="123"/>
      <c r="D58" s="123"/>
      <c r="E58" s="123"/>
      <c r="F58" s="123"/>
      <c r="G58" s="123"/>
      <c r="H58" s="123"/>
    </row>
    <row r="59" spans="1:8" ht="15">
      <c r="A59" s="123"/>
      <c r="B59" s="123"/>
      <c r="C59" s="123"/>
      <c r="D59" s="123"/>
      <c r="E59" s="123"/>
      <c r="F59" s="123"/>
      <c r="G59" s="123"/>
      <c r="H59" s="123"/>
    </row>
    <row r="60" spans="1:8" ht="15">
      <c r="A60" s="123"/>
      <c r="B60" s="123"/>
      <c r="C60" s="123"/>
      <c r="D60" s="123"/>
      <c r="E60" s="123"/>
      <c r="F60" s="123"/>
      <c r="G60" s="123"/>
      <c r="H60" s="123"/>
    </row>
    <row r="61" spans="1:8" ht="15">
      <c r="A61" s="123"/>
      <c r="B61" s="123"/>
      <c r="C61" s="123"/>
      <c r="D61" s="123"/>
      <c r="E61" s="123"/>
      <c r="F61" s="123"/>
      <c r="G61" s="123"/>
      <c r="H61" s="123"/>
    </row>
    <row r="62" spans="1:8" ht="15">
      <c r="A62" s="123"/>
      <c r="B62" s="123"/>
      <c r="C62" s="123"/>
      <c r="D62" s="123"/>
      <c r="E62" s="123"/>
      <c r="F62" s="123"/>
      <c r="G62" s="123"/>
      <c r="H62" s="123"/>
    </row>
  </sheetData>
  <sheetProtection/>
  <mergeCells count="16">
    <mergeCell ref="D2:G2"/>
    <mergeCell ref="A4:A11"/>
    <mergeCell ref="B4:H4"/>
    <mergeCell ref="C5:H5"/>
    <mergeCell ref="C6:H6"/>
    <mergeCell ref="C7:H7"/>
    <mergeCell ref="C9:H9"/>
    <mergeCell ref="C10:H10"/>
    <mergeCell ref="C11:H11"/>
    <mergeCell ref="A15:B15"/>
    <mergeCell ref="A12:B12"/>
    <mergeCell ref="C12:D12"/>
    <mergeCell ref="E12:F12"/>
    <mergeCell ref="G12:H12"/>
    <mergeCell ref="A13:B13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2021-12-28T10:34:14Z</dcterms:modified>
  <cp:category/>
  <cp:version/>
  <cp:contentType/>
  <cp:contentStatus/>
</cp:coreProperties>
</file>