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655" windowHeight="6150" activeTab="0"/>
  </bookViews>
  <sheets>
    <sheet name="приложение - в приказ" sheetId="1" r:id="rId1"/>
  </sheets>
  <definedNames>
    <definedName name="_xlnm.Print_Titles" localSheetId="0">'приложение - в приказ'!$4:$6</definedName>
    <definedName name="_xlnm.Print_Area" localSheetId="0">'приложение - в приказ'!$A$1:$L$41</definedName>
  </definedNames>
  <calcPr fullCalcOnLoad="1"/>
</workbook>
</file>

<file path=xl/sharedStrings.xml><?xml version="1.0" encoding="utf-8"?>
<sst xmlns="http://schemas.openxmlformats.org/spreadsheetml/2006/main" count="143" uniqueCount="74">
  <si>
    <t>Управление образования</t>
  </si>
  <si>
    <t>Наименование программного мероприятия</t>
  </si>
  <si>
    <t>Срок реализации</t>
  </si>
  <si>
    <t>Источник финансирования</t>
  </si>
  <si>
    <t>Исполнитель</t>
  </si>
  <si>
    <t>№</t>
  </si>
  <si>
    <t>Всего</t>
  </si>
  <si>
    <t>1.1</t>
  </si>
  <si>
    <t>Обеспечение деятельности(оказание услуг) муниципальных дошкольных образовательных организаций</t>
  </si>
  <si>
    <t>1.2</t>
  </si>
  <si>
    <t>Обеспечение деятельности(оказание услуг) муниципальных общеобразовательных организаций</t>
  </si>
  <si>
    <t>1.3</t>
  </si>
  <si>
    <t>1.4</t>
  </si>
  <si>
    <t>2.1</t>
  </si>
  <si>
    <t>2.2</t>
  </si>
  <si>
    <t>3.1</t>
  </si>
  <si>
    <t>ИТОГО ПО ВЦП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</si>
  <si>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</si>
  <si>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</si>
  <si>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</si>
  <si>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</si>
  <si>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</si>
  <si>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</si>
  <si>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</si>
  <si>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</si>
  <si>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</si>
  <si>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 xml:space="preserve">  Бюджет МО "город Ульяновск"</t>
  </si>
  <si>
    <t>Перечень мероприятий ведомственной целевой программы "Обеспечение организации  деятельности Управления образования администрации города Ульяновска и подведомственных образовательных организаций"</t>
  </si>
  <si>
    <t>Управление образования, ОУ</t>
  </si>
  <si>
    <t xml:space="preserve">  Бюджет     МО "город Ульяновск"</t>
  </si>
  <si>
    <t>Организация питания детей дошкольного возраста в образовательных организациях</t>
  </si>
  <si>
    <t>Итого по основному мероприятию ВЦП</t>
  </si>
  <si>
    <t>4. "Обеспечение реализации мероприятий государственных программ Ульяновской области"</t>
  </si>
  <si>
    <t>Обеспечение деятельности(оказание услуг) муниципальных организаций дополнительного образования в рамках персонифицированного финансирования дополнительного образования детей</t>
  </si>
  <si>
    <t>2023 год</t>
  </si>
  <si>
    <t>Обеспечение деятельности(оказание услуг) муниципальных организаций дополнительного образования детей</t>
  </si>
  <si>
    <t>3. "Обеспечение отдыха и оздоровления детей в каникулярное время"</t>
  </si>
  <si>
    <t>2024 год</t>
  </si>
  <si>
    <t>2025 год</t>
  </si>
  <si>
    <t>2023-2025 гг.</t>
  </si>
  <si>
    <t>1.5</t>
  </si>
  <si>
    <t>1.6</t>
  </si>
  <si>
    <t>1.7</t>
  </si>
  <si>
    <t>4.11</t>
  </si>
  <si>
    <t xml:space="preserve">                                                                                                                                                       Приложение № 1 к Программе</t>
  </si>
  <si>
    <r>
      <t xml:space="preserve">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Тыс.руб.</t>
    </r>
  </si>
  <si>
    <t>1." Предоставление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</si>
  <si>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 xml:space="preserve">Обеспечение деятельности (оказание услуг) прочих муниципальных организаций и учреждений </t>
  </si>
  <si>
    <t>Гранты в форме субсидий юридическим лицам (за исключением государственных и муниципальных учреждений) и индивидуальным предпринимателям, оказывающим услуги дополнительного образования, в рамках персонифицированного финансирования дополнительного образования обучающихся</t>
  </si>
  <si>
    <t>2. "Обеспечение функций органов местного самоуправления, в том числе отраслевых (функциональных) органов управления и структурных подразделений, работники которых не являются муниципальными служащими"</t>
  </si>
  <si>
    <t>Выплаты по оплате труда работников органов местного самоуправления, в том числе отраслевых (функциональных) органов управления</t>
  </si>
  <si>
    <t>Обеспечение функций органов местного самоуправления, в том числе отраслевых (функциональных) органов управления</t>
  </si>
  <si>
    <t xml:space="preserve"> Выплаты по оплате труда и обеспечение деятельности работников, не являющихся муниципальными служащими</t>
  </si>
  <si>
    <t>2.3</t>
  </si>
  <si>
    <t xml:space="preserve">Подготовка к открытию оздоровительных лагерей </t>
  </si>
  <si>
    <t>Субвенции 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</si>
  <si>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расходных обязательств, связанных с 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организаций, имеющим ученую степень и замещающим (занимающим)в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</si>
  <si>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Субвенции на финансовое обеспечение расходных обязательств, связанных с осуществлением единовременных денежных выплат    педагогическим работникам муниципальных образовательных организаций, реализующих образовательную программу дошкольного образования,имеющим статус молодых специалистов(за исключением педагогических работников, работающих и проживающих в в сельских населенных пунктах, рабочих поселках(поселках городского типа) Ульяновской области)</t>
  </si>
  <si>
    <t>Субвенции 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</t>
  </si>
  <si>
    <t>Субвенции на финансовое обеспечение расходных обязательств, связанных с  выплатой родителям(законным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внесенной в соответствующие образовательные организации родительской платы за присмотр и уход за детьми</t>
  </si>
  <si>
    <t>Субвенции  на финансовое обеспечение расходных обязательств, связанных с 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</si>
  <si>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образование в форме семейного образования на территории Ульяновской области</t>
  </si>
  <si>
    <t xml:space="preserve">Субвенции на финансовое обеспечене расходных обязательств, связанных с реализацией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 </t>
  </si>
  <si>
    <t>4.9</t>
  </si>
  <si>
    <t>5. "Обеспечение реализации мероприятий государственных программ Российской Федерации и Ульяновской области"</t>
  </si>
  <si>
    <t>Реализация мероприятий по обеспечению антитеррористической защищённости объектов муниципальных образовательных организаций</t>
  </si>
  <si>
    <t>5.1</t>
  </si>
  <si>
    <t>2024 г.</t>
  </si>
  <si>
    <t>Субвенции  на финансовое обеспечение расходных обязательств, связанных 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образовательных организациях</t>
  </si>
  <si>
    <t>Субвенции на финансовое обеспечение расходных обязательств, связанных с организацией и обеспечением оздоровления детей и обеспечением отдыха детей, обучающихся в общеобразовательных организациях, в том числе детей, находящихся 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t>
  </si>
  <si>
    <t>4.12.</t>
  </si>
  <si>
    <t>2023 г.</t>
  </si>
  <si>
    <t>Реализация отдельных мероприятий Комплекса мер Ульяновской области по поддержке жизненного потенциала семей, воспитывающих детей с инвалидностью</t>
  </si>
  <si>
    <t xml:space="preserve"> Субвенции на финансовое обеспечение расходных обязательств, связанных с   осуществлением обучающимся 10-х ( 11-х) и 11-х (12-х) классов муниципальных общеобразовательных организаций ежемесячных денежных выплат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</si>
</sst>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0"/>
    <numFmt numFmtId="174" formatCode="0.000"/>
    <numFmt numFmtId="175" formatCode="#,##0.000_ ;\-#,##0.00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PT Astra Serif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/>
    </xf>
    <xf numFmtId="173" fontId="3" fillId="0" borderId="11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/>
    </xf>
    <xf numFmtId="173" fontId="3" fillId="0" borderId="11" xfId="0" applyNumberFormat="1" applyFont="1" applyBorder="1" applyAlignment="1">
      <alignment/>
    </xf>
    <xf numFmtId="173" fontId="3" fillId="0" borderId="11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wrapText="1"/>
    </xf>
    <xf numFmtId="173" fontId="3" fillId="0" borderId="11" xfId="0" applyNumberFormat="1" applyFont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left" vertical="top" wrapText="1"/>
    </xf>
    <xf numFmtId="176" fontId="3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 shrinkToFit="1"/>
    </xf>
    <xf numFmtId="0" fontId="49" fillId="0" borderId="1" xfId="33" applyNumberFormat="1" applyFont="1" applyProtection="1">
      <alignment vertical="top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="78" zoomScaleNormal="60" zoomScaleSheetLayoutView="78" zoomScalePageLayoutView="0" workbookViewId="0" topLeftCell="A1">
      <selection activeCell="K41" sqref="K41"/>
    </sheetView>
  </sheetViews>
  <sheetFormatPr defaultColWidth="9.140625" defaultRowHeight="15"/>
  <cols>
    <col min="1" max="1" width="9.140625" style="1" customWidth="1"/>
    <col min="2" max="2" width="45.28125" style="2" customWidth="1"/>
    <col min="3" max="3" width="13.28125" style="2" customWidth="1"/>
    <col min="4" max="4" width="14.421875" style="2" customWidth="1"/>
    <col min="5" max="5" width="19.8515625" style="1" hidden="1" customWidth="1"/>
    <col min="6" max="6" width="11.8515625" style="1" hidden="1" customWidth="1"/>
    <col min="7" max="7" width="14.8515625" style="1" hidden="1" customWidth="1"/>
    <col min="8" max="10" width="15.57421875" style="1" customWidth="1"/>
    <col min="11" max="11" width="14.57421875" style="1" customWidth="1"/>
    <col min="12" max="12" width="17.421875" style="1" customWidth="1"/>
    <col min="13" max="13" width="27.00390625" style="1" customWidth="1"/>
    <col min="14" max="14" width="15.00390625" style="1" customWidth="1"/>
    <col min="15" max="16384" width="9.140625" style="1" customWidth="1"/>
  </cols>
  <sheetData>
    <row r="1" spans="1:12" ht="31.5" customHeight="1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53.25" customHeight="1">
      <c r="A2" s="58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2:12" ht="18.75">
      <c r="B3" s="76" t="s">
        <v>45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31.5" customHeight="1">
      <c r="A4" s="82" t="s">
        <v>5</v>
      </c>
      <c r="B4" s="73" t="s">
        <v>1</v>
      </c>
      <c r="C4" s="79" t="s">
        <v>2</v>
      </c>
      <c r="D4" s="79" t="s">
        <v>3</v>
      </c>
      <c r="E4" s="15"/>
      <c r="F4" s="15"/>
      <c r="G4" s="15"/>
      <c r="H4" s="56"/>
      <c r="I4" s="56"/>
      <c r="J4" s="56"/>
      <c r="K4" s="57"/>
      <c r="L4" s="79" t="s">
        <v>4</v>
      </c>
    </row>
    <row r="5" spans="1:12" ht="37.5" customHeight="1">
      <c r="A5" s="83"/>
      <c r="B5" s="74"/>
      <c r="C5" s="80"/>
      <c r="D5" s="80"/>
      <c r="E5" s="15"/>
      <c r="F5" s="15"/>
      <c r="G5" s="15"/>
      <c r="H5" s="16" t="s">
        <v>34</v>
      </c>
      <c r="I5" s="16" t="s">
        <v>37</v>
      </c>
      <c r="J5" s="16" t="s">
        <v>38</v>
      </c>
      <c r="K5" s="77" t="s">
        <v>6</v>
      </c>
      <c r="L5" s="80"/>
    </row>
    <row r="6" spans="2:12" ht="11.25" customHeight="1" hidden="1">
      <c r="B6" s="75"/>
      <c r="C6" s="81"/>
      <c r="D6" s="81"/>
      <c r="E6" s="15"/>
      <c r="F6" s="15"/>
      <c r="G6" s="15"/>
      <c r="H6" s="17"/>
      <c r="I6" s="17"/>
      <c r="J6" s="17"/>
      <c r="K6" s="78"/>
      <c r="L6" s="81"/>
    </row>
    <row r="7" spans="1:12" ht="51.75" customHeight="1">
      <c r="A7" s="84" t="s">
        <v>46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6"/>
    </row>
    <row r="8" spans="1:13" ht="54.75" customHeight="1">
      <c r="A8" s="11" t="s">
        <v>7</v>
      </c>
      <c r="B8" s="18" t="s">
        <v>8</v>
      </c>
      <c r="C8" s="27" t="s">
        <v>39</v>
      </c>
      <c r="D8" s="19" t="s">
        <v>29</v>
      </c>
      <c r="E8" s="20"/>
      <c r="F8" s="20"/>
      <c r="G8" s="20"/>
      <c r="H8" s="36">
        <v>637706</v>
      </c>
      <c r="I8" s="36">
        <v>562496.8</v>
      </c>
      <c r="J8" s="36">
        <v>560456.2</v>
      </c>
      <c r="K8" s="23">
        <f aca="true" t="shared" si="0" ref="K8:K14">H8+I8+J8</f>
        <v>1760659</v>
      </c>
      <c r="L8" s="21" t="s">
        <v>28</v>
      </c>
      <c r="M8" s="13"/>
    </row>
    <row r="9" spans="1:13" ht="55.5" customHeight="1">
      <c r="A9" s="11" t="s">
        <v>9</v>
      </c>
      <c r="B9" s="18" t="s">
        <v>10</v>
      </c>
      <c r="C9" s="27" t="s">
        <v>39</v>
      </c>
      <c r="D9" s="19" t="s">
        <v>26</v>
      </c>
      <c r="E9" s="20"/>
      <c r="F9" s="20"/>
      <c r="G9" s="20"/>
      <c r="H9" s="36">
        <v>535948.3</v>
      </c>
      <c r="I9" s="36">
        <v>472898.1</v>
      </c>
      <c r="J9" s="36">
        <v>471914.4</v>
      </c>
      <c r="K9" s="23">
        <f t="shared" si="0"/>
        <v>1480760.8</v>
      </c>
      <c r="L9" s="21" t="s">
        <v>28</v>
      </c>
      <c r="M9" s="14"/>
    </row>
    <row r="10" spans="1:14" ht="55.5" customHeight="1">
      <c r="A10" s="11" t="s">
        <v>11</v>
      </c>
      <c r="B10" s="18" t="s">
        <v>35</v>
      </c>
      <c r="C10" s="27" t="s">
        <v>39</v>
      </c>
      <c r="D10" s="19" t="s">
        <v>26</v>
      </c>
      <c r="E10" s="20"/>
      <c r="F10" s="20"/>
      <c r="G10" s="20"/>
      <c r="H10" s="36">
        <v>191071.2</v>
      </c>
      <c r="I10" s="36">
        <v>171822</v>
      </c>
      <c r="J10" s="36">
        <v>170804.8</v>
      </c>
      <c r="K10" s="23">
        <f t="shared" si="0"/>
        <v>533698</v>
      </c>
      <c r="L10" s="21" t="s">
        <v>28</v>
      </c>
      <c r="M10" s="13"/>
      <c r="N10" s="12"/>
    </row>
    <row r="11" spans="1:13" ht="64.5" customHeight="1">
      <c r="A11" s="11" t="s">
        <v>12</v>
      </c>
      <c r="B11" s="18" t="s">
        <v>47</v>
      </c>
      <c r="C11" s="27" t="s">
        <v>39</v>
      </c>
      <c r="D11" s="19" t="s">
        <v>26</v>
      </c>
      <c r="E11" s="20"/>
      <c r="F11" s="20"/>
      <c r="G11" s="20"/>
      <c r="H11" s="36">
        <v>13635.8</v>
      </c>
      <c r="I11" s="36">
        <v>11109</v>
      </c>
      <c r="J11" s="36">
        <v>11053.5</v>
      </c>
      <c r="K11" s="23">
        <f t="shared" si="0"/>
        <v>35798.3</v>
      </c>
      <c r="L11" s="21" t="s">
        <v>28</v>
      </c>
      <c r="M11" s="13"/>
    </row>
    <row r="12" spans="1:12" ht="48.75" customHeight="1">
      <c r="A12" s="11" t="s">
        <v>40</v>
      </c>
      <c r="B12" s="34" t="s">
        <v>30</v>
      </c>
      <c r="C12" s="27" t="s">
        <v>39</v>
      </c>
      <c r="D12" s="19" t="s">
        <v>26</v>
      </c>
      <c r="E12" s="20"/>
      <c r="F12" s="20"/>
      <c r="G12" s="20"/>
      <c r="H12" s="36">
        <v>171000</v>
      </c>
      <c r="I12" s="36">
        <v>171000</v>
      </c>
      <c r="J12" s="36">
        <v>171000</v>
      </c>
      <c r="K12" s="36">
        <f t="shared" si="0"/>
        <v>513000</v>
      </c>
      <c r="L12" s="35" t="s">
        <v>28</v>
      </c>
    </row>
    <row r="13" spans="1:12" ht="87" customHeight="1">
      <c r="A13" s="11" t="s">
        <v>41</v>
      </c>
      <c r="B13" s="18" t="s">
        <v>33</v>
      </c>
      <c r="C13" s="27" t="s">
        <v>39</v>
      </c>
      <c r="D13" s="19" t="s">
        <v>26</v>
      </c>
      <c r="E13" s="20"/>
      <c r="F13" s="20"/>
      <c r="G13" s="20"/>
      <c r="H13" s="23">
        <v>199534</v>
      </c>
      <c r="I13" s="23">
        <v>176386.6</v>
      </c>
      <c r="J13" s="23">
        <v>175584</v>
      </c>
      <c r="K13" s="23">
        <f t="shared" si="0"/>
        <v>551504.6</v>
      </c>
      <c r="L13" s="51" t="s">
        <v>28</v>
      </c>
    </row>
    <row r="14" spans="1:12" ht="134.25" customHeight="1">
      <c r="A14" s="11" t="s">
        <v>42</v>
      </c>
      <c r="B14" s="18" t="s">
        <v>48</v>
      </c>
      <c r="C14" s="27" t="s">
        <v>39</v>
      </c>
      <c r="D14" s="19" t="s">
        <v>26</v>
      </c>
      <c r="E14" s="20"/>
      <c r="F14" s="20"/>
      <c r="G14" s="20"/>
      <c r="H14" s="23">
        <v>4000</v>
      </c>
      <c r="I14" s="23">
        <v>4000</v>
      </c>
      <c r="J14" s="23">
        <v>4000</v>
      </c>
      <c r="K14" s="23">
        <f t="shared" si="0"/>
        <v>12000</v>
      </c>
      <c r="L14" s="51" t="s">
        <v>28</v>
      </c>
    </row>
    <row r="15" spans="1:12" ht="35.25" customHeight="1">
      <c r="A15" s="67" t="s">
        <v>31</v>
      </c>
      <c r="B15" s="68"/>
      <c r="C15" s="68"/>
      <c r="D15" s="69"/>
      <c r="E15" s="24"/>
      <c r="F15" s="24"/>
      <c r="G15" s="24"/>
      <c r="H15" s="37">
        <f>H8+H9+H10+H11+H12+H13+H14</f>
        <v>1752895.3</v>
      </c>
      <c r="I15" s="37">
        <f>I8+I9+I10+I11+I12+I13+I14</f>
        <v>1569712.5</v>
      </c>
      <c r="J15" s="37">
        <f>J8+J9+J10+J11+J12+J13+J14</f>
        <v>1564812.9</v>
      </c>
      <c r="K15" s="37">
        <f>K8+K9+K10+K11+K12+K13+K14</f>
        <v>4887420.699999999</v>
      </c>
      <c r="L15" s="25"/>
    </row>
    <row r="16" spans="1:12" ht="43.5" customHeight="1">
      <c r="A16" s="64" t="s">
        <v>49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6"/>
    </row>
    <row r="17" spans="1:12" ht="67.5" customHeight="1">
      <c r="A17" s="11" t="s">
        <v>13</v>
      </c>
      <c r="B17" s="43" t="s">
        <v>50</v>
      </c>
      <c r="C17" s="27" t="s">
        <v>39</v>
      </c>
      <c r="D17" s="19" t="s">
        <v>26</v>
      </c>
      <c r="E17" s="20"/>
      <c r="F17" s="20"/>
      <c r="G17" s="20"/>
      <c r="H17" s="36">
        <v>33446.6</v>
      </c>
      <c r="I17" s="36">
        <v>28544.2</v>
      </c>
      <c r="J17" s="36">
        <v>28304.8</v>
      </c>
      <c r="K17" s="36">
        <f>H17+I17+J17</f>
        <v>90295.6</v>
      </c>
      <c r="L17" s="26" t="s">
        <v>0</v>
      </c>
    </row>
    <row r="18" spans="1:12" ht="67.5" customHeight="1">
      <c r="A18" s="11" t="s">
        <v>14</v>
      </c>
      <c r="B18" s="22" t="s">
        <v>51</v>
      </c>
      <c r="C18" s="27" t="s">
        <v>39</v>
      </c>
      <c r="D18" s="19" t="s">
        <v>26</v>
      </c>
      <c r="E18" s="20"/>
      <c r="F18" s="20"/>
      <c r="G18" s="20"/>
      <c r="H18" s="36">
        <v>1004</v>
      </c>
      <c r="I18" s="36">
        <v>976.5</v>
      </c>
      <c r="J18" s="36">
        <v>962.7</v>
      </c>
      <c r="K18" s="36">
        <f>H18+I18+J18</f>
        <v>2943.2</v>
      </c>
      <c r="L18" s="26" t="s">
        <v>0</v>
      </c>
    </row>
    <row r="19" spans="1:12" ht="54" customHeight="1">
      <c r="A19" s="44" t="s">
        <v>53</v>
      </c>
      <c r="B19" s="22" t="s">
        <v>52</v>
      </c>
      <c r="C19" s="27" t="s">
        <v>39</v>
      </c>
      <c r="D19" s="19" t="s">
        <v>26</v>
      </c>
      <c r="E19" s="20"/>
      <c r="F19" s="20"/>
      <c r="G19" s="20"/>
      <c r="H19" s="23">
        <v>45168.1</v>
      </c>
      <c r="I19" s="23">
        <v>36272.3</v>
      </c>
      <c r="J19" s="23">
        <v>35982.2</v>
      </c>
      <c r="K19" s="23">
        <f>H19+I19+J19</f>
        <v>117422.59999999999</v>
      </c>
      <c r="L19" s="26" t="s">
        <v>0</v>
      </c>
    </row>
    <row r="20" spans="1:12" ht="33" customHeight="1">
      <c r="A20" s="67" t="s">
        <v>31</v>
      </c>
      <c r="B20" s="68"/>
      <c r="C20" s="68"/>
      <c r="D20" s="69"/>
      <c r="E20" s="24"/>
      <c r="F20" s="24"/>
      <c r="G20" s="24"/>
      <c r="H20" s="37">
        <f>H17+H19+H18</f>
        <v>79618.7</v>
      </c>
      <c r="I20" s="37">
        <f>I17+I19+I18</f>
        <v>65793</v>
      </c>
      <c r="J20" s="37">
        <f>J17+J19+J18</f>
        <v>65249.7</v>
      </c>
      <c r="K20" s="37">
        <f>K17+K19+K18</f>
        <v>210661.40000000002</v>
      </c>
      <c r="L20" s="25"/>
    </row>
    <row r="21" spans="1:12" ht="39.75" customHeight="1">
      <c r="A21" s="70" t="s">
        <v>36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</row>
    <row r="22" spans="1:12" ht="44.25" customHeight="1">
      <c r="A22" s="11" t="s">
        <v>15</v>
      </c>
      <c r="B22" s="22" t="s">
        <v>54</v>
      </c>
      <c r="C22" s="27" t="s">
        <v>39</v>
      </c>
      <c r="D22" s="19" t="s">
        <v>26</v>
      </c>
      <c r="E22" s="20"/>
      <c r="F22" s="20"/>
      <c r="G22" s="20"/>
      <c r="H22" s="38">
        <v>3522.6</v>
      </c>
      <c r="I22" s="38">
        <v>2198.3</v>
      </c>
      <c r="J22" s="38">
        <v>2076.2</v>
      </c>
      <c r="K22" s="23">
        <f>H22+I22+J22</f>
        <v>7797.099999999999</v>
      </c>
      <c r="L22" s="21" t="s">
        <v>28</v>
      </c>
    </row>
    <row r="23" spans="1:12" ht="36" customHeight="1">
      <c r="A23" s="67" t="s">
        <v>31</v>
      </c>
      <c r="B23" s="68"/>
      <c r="C23" s="68"/>
      <c r="D23" s="69"/>
      <c r="E23" s="24"/>
      <c r="F23" s="24"/>
      <c r="G23" s="24"/>
      <c r="H23" s="39">
        <f>H22</f>
        <v>3522.6</v>
      </c>
      <c r="I23" s="39">
        <f>I22</f>
        <v>2198.3</v>
      </c>
      <c r="J23" s="39">
        <f>J22</f>
        <v>2076.2</v>
      </c>
      <c r="K23" s="40">
        <f>H23+I23+J23</f>
        <v>7797.099999999999</v>
      </c>
      <c r="L23" s="25"/>
    </row>
    <row r="24" spans="1:12" ht="52.5" customHeight="1">
      <c r="A24" s="61" t="s">
        <v>32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3"/>
    </row>
    <row r="25" spans="1:12" ht="113.25" customHeight="1">
      <c r="A25" s="11" t="s">
        <v>17</v>
      </c>
      <c r="B25" s="18" t="s">
        <v>55</v>
      </c>
      <c r="C25" s="27" t="s">
        <v>39</v>
      </c>
      <c r="D25" s="19" t="s">
        <v>26</v>
      </c>
      <c r="E25" s="20"/>
      <c r="F25" s="20"/>
      <c r="G25" s="20"/>
      <c r="H25" s="23">
        <v>2535326.6</v>
      </c>
      <c r="I25" s="23">
        <v>2359077.1</v>
      </c>
      <c r="J25" s="23">
        <v>2784292.3</v>
      </c>
      <c r="K25" s="23">
        <f aca="true" t="shared" si="1" ref="K25:K31">H25+I25+J25</f>
        <v>7678696</v>
      </c>
      <c r="L25" s="21" t="s">
        <v>28</v>
      </c>
    </row>
    <row r="26" spans="1:12" ht="161.25" customHeight="1">
      <c r="A26" s="11" t="s">
        <v>18</v>
      </c>
      <c r="B26" s="18" t="s">
        <v>68</v>
      </c>
      <c r="C26" s="27" t="s">
        <v>39</v>
      </c>
      <c r="D26" s="19" t="s">
        <v>26</v>
      </c>
      <c r="E26" s="20"/>
      <c r="F26" s="20"/>
      <c r="G26" s="20"/>
      <c r="H26" s="23">
        <v>3101233.1</v>
      </c>
      <c r="I26" s="23">
        <v>2724758.4</v>
      </c>
      <c r="J26" s="23">
        <v>3013785.9</v>
      </c>
      <c r="K26" s="23">
        <f t="shared" si="1"/>
        <v>8839777.4</v>
      </c>
      <c r="L26" s="21" t="s">
        <v>28</v>
      </c>
    </row>
    <row r="27" spans="1:12" ht="203.25" customHeight="1">
      <c r="A27" s="11" t="s">
        <v>19</v>
      </c>
      <c r="B27" s="18" t="s">
        <v>56</v>
      </c>
      <c r="C27" s="27" t="s">
        <v>39</v>
      </c>
      <c r="D27" s="19" t="s">
        <v>26</v>
      </c>
      <c r="E27" s="20"/>
      <c r="F27" s="20"/>
      <c r="G27" s="20"/>
      <c r="H27" s="23">
        <v>364.5</v>
      </c>
      <c r="I27" s="23">
        <v>84.5</v>
      </c>
      <c r="J27" s="23">
        <v>84.5</v>
      </c>
      <c r="K27" s="23">
        <f t="shared" si="1"/>
        <v>533.5</v>
      </c>
      <c r="L27" s="21" t="s">
        <v>28</v>
      </c>
    </row>
    <row r="28" spans="1:12" ht="204" customHeight="1">
      <c r="A28" s="11" t="s">
        <v>20</v>
      </c>
      <c r="B28" s="18" t="s">
        <v>57</v>
      </c>
      <c r="C28" s="27" t="s">
        <v>39</v>
      </c>
      <c r="D28" s="19" t="s">
        <v>26</v>
      </c>
      <c r="E28" s="20"/>
      <c r="F28" s="20"/>
      <c r="G28" s="20"/>
      <c r="H28" s="23">
        <v>6636</v>
      </c>
      <c r="I28" s="23">
        <v>1199.3</v>
      </c>
      <c r="J28" s="23">
        <v>1222.7</v>
      </c>
      <c r="K28" s="23">
        <f t="shared" si="1"/>
        <v>9058</v>
      </c>
      <c r="L28" s="21" t="s">
        <v>28</v>
      </c>
    </row>
    <row r="29" spans="1:12" ht="165" customHeight="1">
      <c r="A29" s="11" t="s">
        <v>21</v>
      </c>
      <c r="B29" s="18" t="s">
        <v>58</v>
      </c>
      <c r="C29" s="27" t="s">
        <v>39</v>
      </c>
      <c r="D29" s="19" t="s">
        <v>26</v>
      </c>
      <c r="E29" s="20"/>
      <c r="F29" s="20"/>
      <c r="G29" s="20"/>
      <c r="H29" s="23">
        <v>15549</v>
      </c>
      <c r="I29" s="23">
        <v>1815.2</v>
      </c>
      <c r="J29" s="23">
        <v>1884.6</v>
      </c>
      <c r="K29" s="23">
        <f t="shared" si="1"/>
        <v>19248.8</v>
      </c>
      <c r="L29" s="21" t="s">
        <v>28</v>
      </c>
    </row>
    <row r="30" spans="1:12" ht="103.5" customHeight="1">
      <c r="A30" s="11" t="s">
        <v>22</v>
      </c>
      <c r="B30" s="54" t="s">
        <v>73</v>
      </c>
      <c r="C30" s="27" t="s">
        <v>39</v>
      </c>
      <c r="D30" s="19" t="s">
        <v>26</v>
      </c>
      <c r="E30" s="20"/>
      <c r="F30" s="20"/>
      <c r="G30" s="20"/>
      <c r="H30" s="23">
        <v>3805.5</v>
      </c>
      <c r="I30" s="23">
        <v>1064.7</v>
      </c>
      <c r="J30" s="23">
        <v>1107.3</v>
      </c>
      <c r="K30" s="23">
        <f t="shared" si="1"/>
        <v>5977.5</v>
      </c>
      <c r="L30" s="21" t="s">
        <v>28</v>
      </c>
    </row>
    <row r="31" spans="1:12" ht="190.5" customHeight="1">
      <c r="A31" s="11" t="s">
        <v>23</v>
      </c>
      <c r="B31" s="18" t="s">
        <v>59</v>
      </c>
      <c r="C31" s="27" t="s">
        <v>39</v>
      </c>
      <c r="D31" s="19" t="s">
        <v>26</v>
      </c>
      <c r="E31" s="20"/>
      <c r="F31" s="20"/>
      <c r="G31" s="20"/>
      <c r="H31" s="23">
        <v>274238.8</v>
      </c>
      <c r="I31" s="23">
        <v>60412</v>
      </c>
      <c r="J31" s="23">
        <v>60132.9</v>
      </c>
      <c r="K31" s="23">
        <f t="shared" si="1"/>
        <v>394783.7</v>
      </c>
      <c r="L31" s="21" t="s">
        <v>28</v>
      </c>
    </row>
    <row r="32" spans="1:12" ht="172.5" customHeight="1">
      <c r="A32" s="11" t="s">
        <v>24</v>
      </c>
      <c r="B32" s="18" t="s">
        <v>60</v>
      </c>
      <c r="C32" s="27" t="s">
        <v>39</v>
      </c>
      <c r="D32" s="19" t="s">
        <v>26</v>
      </c>
      <c r="E32" s="20"/>
      <c r="F32" s="20"/>
      <c r="G32" s="20"/>
      <c r="H32" s="23">
        <v>6312.3</v>
      </c>
      <c r="I32" s="23">
        <v>369.4</v>
      </c>
      <c r="J32" s="23">
        <v>369.6</v>
      </c>
      <c r="K32" s="23">
        <f>H32+I32+J32</f>
        <v>7051.3</v>
      </c>
      <c r="L32" s="21" t="s">
        <v>28</v>
      </c>
    </row>
    <row r="33" spans="1:12" ht="111" customHeight="1">
      <c r="A33" s="46" t="s">
        <v>63</v>
      </c>
      <c r="B33" s="45" t="s">
        <v>61</v>
      </c>
      <c r="C33" s="27" t="s">
        <v>39</v>
      </c>
      <c r="D33" s="19" t="s">
        <v>26</v>
      </c>
      <c r="E33" s="20"/>
      <c r="F33" s="20"/>
      <c r="G33" s="20"/>
      <c r="H33" s="36">
        <v>20046.7</v>
      </c>
      <c r="I33" s="36">
        <v>712.5</v>
      </c>
      <c r="J33" s="36">
        <v>715.7</v>
      </c>
      <c r="K33" s="23">
        <f>H33+I33+J33</f>
        <v>21474.9</v>
      </c>
      <c r="L33" s="21" t="s">
        <v>28</v>
      </c>
    </row>
    <row r="34" spans="1:12" ht="213.75" customHeight="1">
      <c r="A34" s="46" t="s">
        <v>25</v>
      </c>
      <c r="B34" s="52" t="s">
        <v>69</v>
      </c>
      <c r="C34" s="27" t="s">
        <v>39</v>
      </c>
      <c r="D34" s="19" t="s">
        <v>26</v>
      </c>
      <c r="E34" s="20"/>
      <c r="F34" s="20"/>
      <c r="G34" s="20"/>
      <c r="H34" s="23">
        <v>35208.3</v>
      </c>
      <c r="I34" s="23">
        <v>974.7</v>
      </c>
      <c r="J34" s="23">
        <v>974.8</v>
      </c>
      <c r="K34" s="23">
        <f>H34+I34+J34</f>
        <v>37157.8</v>
      </c>
      <c r="L34" s="21" t="s">
        <v>28</v>
      </c>
    </row>
    <row r="35" spans="1:12" ht="101.25" customHeight="1">
      <c r="A35" s="47" t="s">
        <v>43</v>
      </c>
      <c r="B35" s="18" t="s">
        <v>62</v>
      </c>
      <c r="C35" s="27" t="s">
        <v>39</v>
      </c>
      <c r="D35" s="19" t="s">
        <v>26</v>
      </c>
      <c r="E35" s="20"/>
      <c r="F35" s="20"/>
      <c r="G35" s="20"/>
      <c r="H35" s="23">
        <v>12852.1</v>
      </c>
      <c r="I35" s="23">
        <v>2140.7</v>
      </c>
      <c r="J35" s="23">
        <v>2180.4</v>
      </c>
      <c r="K35" s="23">
        <f>H35+I35+J35</f>
        <v>17173.2</v>
      </c>
      <c r="L35" s="21" t="s">
        <v>28</v>
      </c>
    </row>
    <row r="36" spans="1:12" ht="117.75" customHeight="1">
      <c r="A36" s="47" t="s">
        <v>70</v>
      </c>
      <c r="B36" s="53" t="s">
        <v>72</v>
      </c>
      <c r="C36" s="27" t="s">
        <v>71</v>
      </c>
      <c r="D36" s="19" t="s">
        <v>26</v>
      </c>
      <c r="E36" s="20"/>
      <c r="F36" s="20"/>
      <c r="G36" s="20"/>
      <c r="H36" s="23">
        <v>1734.4</v>
      </c>
      <c r="I36" s="23"/>
      <c r="J36" s="23"/>
      <c r="K36" s="36">
        <f>H36+I36+J36</f>
        <v>1734.4</v>
      </c>
      <c r="L36" s="21" t="s">
        <v>28</v>
      </c>
    </row>
    <row r="37" spans="1:12" ht="39" customHeight="1">
      <c r="A37" s="9"/>
      <c r="B37" s="28" t="s">
        <v>31</v>
      </c>
      <c r="C37" s="29"/>
      <c r="D37" s="30"/>
      <c r="E37" s="24"/>
      <c r="F37" s="24"/>
      <c r="G37" s="24"/>
      <c r="H37" s="41">
        <f>SUM(H25:H36)</f>
        <v>6013307.3</v>
      </c>
      <c r="I37" s="41">
        <f>SUM(I25:I36)</f>
        <v>5152608.500000001</v>
      </c>
      <c r="J37" s="41">
        <f>SUM(J25:J36)</f>
        <v>5866750.699999999</v>
      </c>
      <c r="K37" s="41">
        <f>SUM(K25:K36)</f>
        <v>17032666.5</v>
      </c>
      <c r="L37" s="31"/>
    </row>
    <row r="38" spans="1:12" ht="18.75" customHeight="1">
      <c r="A38" s="61" t="s">
        <v>64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3"/>
    </row>
    <row r="39" spans="1:12" ht="63" customHeight="1">
      <c r="A39" s="11" t="s">
        <v>66</v>
      </c>
      <c r="B39" s="48" t="s">
        <v>65</v>
      </c>
      <c r="C39" s="49" t="s">
        <v>67</v>
      </c>
      <c r="D39" s="50" t="s">
        <v>26</v>
      </c>
      <c r="E39" s="24"/>
      <c r="F39" s="24"/>
      <c r="G39" s="24"/>
      <c r="H39" s="41">
        <v>0</v>
      </c>
      <c r="I39" s="41">
        <v>54195.5</v>
      </c>
      <c r="J39" s="41"/>
      <c r="K39" s="41">
        <f>I39</f>
        <v>54195.5</v>
      </c>
      <c r="L39" s="21" t="s">
        <v>28</v>
      </c>
    </row>
    <row r="40" spans="1:12" ht="40.5" customHeight="1">
      <c r="A40" s="11"/>
      <c r="B40" s="28" t="s">
        <v>31</v>
      </c>
      <c r="C40" s="29"/>
      <c r="D40" s="30"/>
      <c r="E40" s="24"/>
      <c r="F40" s="24"/>
      <c r="G40" s="24"/>
      <c r="H40" s="41">
        <f>SUM(H39)</f>
        <v>0</v>
      </c>
      <c r="I40" s="41">
        <f>SUM(I39)</f>
        <v>54195.5</v>
      </c>
      <c r="J40" s="41">
        <f>SUM(J39)</f>
        <v>0</v>
      </c>
      <c r="K40" s="41">
        <f>SUM(K39)</f>
        <v>54195.5</v>
      </c>
      <c r="L40" s="31"/>
    </row>
    <row r="41" spans="1:13" s="3" customFormat="1" ht="42.75" customHeight="1">
      <c r="A41" s="10"/>
      <c r="B41" s="32" t="s">
        <v>16</v>
      </c>
      <c r="C41" s="29"/>
      <c r="D41" s="33"/>
      <c r="E41" s="33" t="e">
        <f>E7+E8+E9+E10+E11+E15+E16+#REF!+E29</f>
        <v>#REF!</v>
      </c>
      <c r="F41" s="33" t="e">
        <f>F7+F8+F9+F10+F11+F15+F16+#REF!+F29</f>
        <v>#REF!</v>
      </c>
      <c r="G41" s="33" t="e">
        <f>G7+G8+G9+G10+G11+G15+G16+#REF!+G29</f>
        <v>#REF!</v>
      </c>
      <c r="H41" s="42">
        <f>H15+H20+H23+H37+H40</f>
        <v>7849343.9</v>
      </c>
      <c r="I41" s="42">
        <f>I15+I20+I23+I37+I40</f>
        <v>6844507.800000001</v>
      </c>
      <c r="J41" s="42">
        <f>J15+J20+J23+J37+J40</f>
        <v>7498889.499999999</v>
      </c>
      <c r="K41" s="42">
        <f>K15+K20+K23+K37+K40</f>
        <v>22192741.2</v>
      </c>
      <c r="L41" s="33"/>
      <c r="M41" s="4"/>
    </row>
    <row r="44" spans="2:12" ht="15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5.75">
      <c r="B45" s="6"/>
      <c r="C45" s="6"/>
      <c r="D45" s="7"/>
      <c r="E45" s="8"/>
      <c r="F45" s="8"/>
      <c r="G45" s="8"/>
      <c r="H45" s="8"/>
      <c r="I45" s="8"/>
      <c r="J45" s="8"/>
      <c r="K45" s="8"/>
      <c r="L45" s="8"/>
    </row>
  </sheetData>
  <sheetProtection/>
  <mergeCells count="18">
    <mergeCell ref="A38:L38"/>
    <mergeCell ref="B3:L3"/>
    <mergeCell ref="K5:K6"/>
    <mergeCell ref="L4:L6"/>
    <mergeCell ref="A4:A5"/>
    <mergeCell ref="D4:D6"/>
    <mergeCell ref="A7:L7"/>
    <mergeCell ref="C4:C6"/>
    <mergeCell ref="A1:L1"/>
    <mergeCell ref="A2:L2"/>
    <mergeCell ref="A24:L24"/>
    <mergeCell ref="H4:K4"/>
    <mergeCell ref="A16:L16"/>
    <mergeCell ref="A20:D20"/>
    <mergeCell ref="A21:L21"/>
    <mergeCell ref="A23:D23"/>
    <mergeCell ref="B4:B6"/>
    <mergeCell ref="A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rowBreaks count="2" manualBreakCount="2">
    <brk id="25" max="11" man="1"/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2023-04-12T03:53:43Z</cp:lastPrinted>
  <dcterms:created xsi:type="dcterms:W3CDTF">2010-12-16T06:19:48Z</dcterms:created>
  <dcterms:modified xsi:type="dcterms:W3CDTF">2023-07-27T04:05:07Z</dcterms:modified>
  <cp:category/>
  <cp:version/>
  <cp:contentType/>
  <cp:contentStatus/>
</cp:coreProperties>
</file>