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норматив" sheetId="6" r:id="rId1"/>
    <sheet name="коэффициенты" sheetId="7" r:id="rId2"/>
  </sheets>
  <definedNames>
    <definedName name="_xlnm.Print_Area" localSheetId="0">норматив!$A$1:$K$39</definedName>
  </definedNames>
  <calcPr calcId="124519"/>
</workbook>
</file>

<file path=xl/calcChain.xml><?xml version="1.0" encoding="utf-8"?>
<calcChain xmlns="http://schemas.openxmlformats.org/spreadsheetml/2006/main">
  <c r="D29" i="6"/>
  <c r="I18"/>
  <c r="K18"/>
  <c r="I22"/>
  <c r="I19"/>
  <c r="I20"/>
  <c r="I21"/>
  <c r="D22"/>
  <c r="D26"/>
  <c r="D27"/>
  <c r="D28"/>
  <c r="D25"/>
  <c r="D12"/>
  <c r="D13"/>
  <c r="D11"/>
  <c r="I11"/>
  <c r="J15" l="1"/>
  <c r="K140" i="7"/>
  <c r="H140"/>
  <c r="E140"/>
  <c r="K139" l="1"/>
  <c r="H139"/>
  <c r="E139"/>
  <c r="K138"/>
  <c r="H138"/>
  <c r="E138"/>
  <c r="K137"/>
  <c r="H137"/>
  <c r="E137"/>
  <c r="K136"/>
  <c r="H136"/>
  <c r="E136"/>
  <c r="K135"/>
  <c r="H135"/>
  <c r="E135"/>
  <c r="K134"/>
  <c r="H134"/>
  <c r="E134"/>
  <c r="K133"/>
  <c r="H133"/>
  <c r="E133"/>
  <c r="K132"/>
  <c r="H132"/>
  <c r="E132"/>
  <c r="K131"/>
  <c r="H131"/>
  <c r="E131"/>
  <c r="K130"/>
  <c r="H130"/>
  <c r="E130"/>
  <c r="K129"/>
  <c r="H129"/>
  <c r="E129"/>
  <c r="K128"/>
  <c r="H128"/>
  <c r="E128"/>
  <c r="K127"/>
  <c r="H127"/>
  <c r="E127"/>
  <c r="K126"/>
  <c r="H126"/>
  <c r="E126"/>
  <c r="K125"/>
  <c r="H125"/>
  <c r="E125"/>
  <c r="K124"/>
  <c r="H124"/>
  <c r="E124"/>
  <c r="K123"/>
  <c r="H123"/>
  <c r="E123"/>
  <c r="K122"/>
  <c r="H122"/>
  <c r="E122"/>
  <c r="K121"/>
  <c r="H121"/>
  <c r="E121"/>
  <c r="K120"/>
  <c r="H120"/>
  <c r="E120"/>
  <c r="K119"/>
  <c r="H119"/>
  <c r="E119"/>
  <c r="K118"/>
  <c r="H118"/>
  <c r="E118"/>
  <c r="K117"/>
  <c r="H117"/>
  <c r="E117"/>
  <c r="K116"/>
  <c r="H116"/>
  <c r="E116"/>
  <c r="K115"/>
  <c r="H115"/>
  <c r="E115"/>
  <c r="K114"/>
  <c r="H114"/>
  <c r="E114"/>
  <c r="K113"/>
  <c r="H113"/>
  <c r="E113"/>
  <c r="K112"/>
  <c r="H112"/>
  <c r="E112"/>
  <c r="K111"/>
  <c r="H111"/>
  <c r="E111"/>
  <c r="K110"/>
  <c r="H110"/>
  <c r="E110"/>
  <c r="K109"/>
  <c r="H109"/>
  <c r="E109"/>
  <c r="K108"/>
  <c r="H108"/>
  <c r="E108"/>
  <c r="K107"/>
  <c r="H107"/>
  <c r="E107"/>
  <c r="K106"/>
  <c r="H106"/>
  <c r="E106"/>
  <c r="K105"/>
  <c r="H105"/>
  <c r="E105"/>
  <c r="K104"/>
  <c r="H104"/>
  <c r="E104"/>
  <c r="K103"/>
  <c r="H103"/>
  <c r="E103"/>
  <c r="K102"/>
  <c r="H102"/>
  <c r="E102"/>
  <c r="K101"/>
  <c r="H101"/>
  <c r="E101"/>
  <c r="K100"/>
  <c r="H100"/>
  <c r="E100"/>
  <c r="K99"/>
  <c r="H99"/>
  <c r="E99"/>
  <c r="K98"/>
  <c r="H98"/>
  <c r="E98"/>
  <c r="K97"/>
  <c r="H97"/>
  <c r="E97"/>
  <c r="K96"/>
  <c r="H96"/>
  <c r="E96"/>
  <c r="K95"/>
  <c r="H95"/>
  <c r="E95"/>
  <c r="K94"/>
  <c r="H94"/>
  <c r="E94"/>
  <c r="K93"/>
  <c r="H93"/>
  <c r="E93"/>
  <c r="K92"/>
  <c r="H92"/>
  <c r="E92"/>
  <c r="K91"/>
  <c r="H91"/>
  <c r="E91"/>
  <c r="K90"/>
  <c r="H90"/>
  <c r="E90"/>
  <c r="K89"/>
  <c r="H89"/>
  <c r="E89"/>
  <c r="K88"/>
  <c r="H88"/>
  <c r="E88"/>
  <c r="K87"/>
  <c r="H87"/>
  <c r="E87"/>
  <c r="K86"/>
  <c r="H86"/>
  <c r="E86"/>
  <c r="K85"/>
  <c r="H85"/>
  <c r="E85"/>
  <c r="K84"/>
  <c r="H84"/>
  <c r="E84"/>
  <c r="K83"/>
  <c r="H83"/>
  <c r="E83"/>
  <c r="K82"/>
  <c r="H82"/>
  <c r="E82"/>
  <c r="K81"/>
  <c r="H81"/>
  <c r="E81"/>
  <c r="K80"/>
  <c r="H80"/>
  <c r="E80"/>
  <c r="K79"/>
  <c r="H79"/>
  <c r="E79"/>
  <c r="K78"/>
  <c r="H78"/>
  <c r="E78"/>
  <c r="K77"/>
  <c r="H77"/>
  <c r="E77"/>
  <c r="K76"/>
  <c r="H76"/>
  <c r="E76"/>
  <c r="K75"/>
  <c r="H75"/>
  <c r="E75"/>
  <c r="K74"/>
  <c r="H74"/>
  <c r="E74"/>
  <c r="K73"/>
  <c r="H73"/>
  <c r="E73"/>
  <c r="K72"/>
  <c r="H72"/>
  <c r="E72"/>
  <c r="K71"/>
  <c r="H71"/>
  <c r="E71"/>
  <c r="K70"/>
  <c r="H70"/>
  <c r="E70"/>
  <c r="K69"/>
  <c r="H69"/>
  <c r="E69"/>
  <c r="K68"/>
  <c r="H68"/>
  <c r="E68"/>
  <c r="K67"/>
  <c r="H67"/>
  <c r="E67"/>
  <c r="K66"/>
  <c r="H66"/>
  <c r="E66"/>
  <c r="K65"/>
  <c r="H65"/>
  <c r="E65"/>
  <c r="K64"/>
  <c r="H64"/>
  <c r="E64"/>
  <c r="K63"/>
  <c r="H63"/>
  <c r="E63"/>
  <c r="K62"/>
  <c r="H62"/>
  <c r="E62"/>
  <c r="H61"/>
  <c r="E61"/>
  <c r="K60"/>
  <c r="H60"/>
  <c r="E60"/>
  <c r="K59"/>
  <c r="H59"/>
  <c r="E59"/>
  <c r="K58"/>
  <c r="H58"/>
  <c r="E58"/>
  <c r="K57"/>
  <c r="H57"/>
  <c r="E57"/>
  <c r="K56"/>
  <c r="H56"/>
  <c r="E56"/>
  <c r="K55"/>
  <c r="H55"/>
  <c r="E55"/>
  <c r="K54"/>
  <c r="H54"/>
  <c r="E54"/>
  <c r="K53"/>
  <c r="H53"/>
  <c r="E53"/>
  <c r="K52"/>
  <c r="H52"/>
  <c r="E52"/>
  <c r="K51"/>
  <c r="H51"/>
  <c r="E51"/>
  <c r="K50"/>
  <c r="H50"/>
  <c r="E50"/>
  <c r="K49"/>
  <c r="H49"/>
  <c r="E49"/>
  <c r="K48"/>
  <c r="H48"/>
  <c r="E48"/>
  <c r="K47"/>
  <c r="H47"/>
  <c r="E47"/>
  <c r="K46"/>
  <c r="H46"/>
  <c r="E46"/>
  <c r="K45"/>
  <c r="H45"/>
  <c r="E45"/>
  <c r="K44"/>
  <c r="H44"/>
  <c r="E44"/>
  <c r="K43"/>
  <c r="H43"/>
  <c r="E43"/>
  <c r="K42"/>
  <c r="H42"/>
  <c r="E42"/>
  <c r="K41"/>
  <c r="H41"/>
  <c r="E41"/>
  <c r="K40"/>
  <c r="H40"/>
  <c r="E40"/>
  <c r="K39"/>
  <c r="H39"/>
  <c r="E39"/>
  <c r="K38"/>
  <c r="H38"/>
  <c r="E38"/>
  <c r="K37"/>
  <c r="H37"/>
  <c r="E37"/>
  <c r="K36"/>
  <c r="H36"/>
  <c r="E36"/>
  <c r="K35"/>
  <c r="H35"/>
  <c r="E35"/>
  <c r="K34"/>
  <c r="H34"/>
  <c r="E34"/>
  <c r="K33"/>
  <c r="H33"/>
  <c r="E33"/>
  <c r="K32"/>
  <c r="H32"/>
  <c r="E32"/>
  <c r="K31"/>
  <c r="H31"/>
  <c r="E31"/>
  <c r="K30"/>
  <c r="H30"/>
  <c r="E30"/>
  <c r="K29"/>
  <c r="H29"/>
  <c r="E29"/>
  <c r="K28"/>
  <c r="H28"/>
  <c r="E28"/>
  <c r="K27"/>
  <c r="H27"/>
  <c r="E27"/>
  <c r="K26"/>
  <c r="H26"/>
  <c r="E26"/>
  <c r="K25"/>
  <c r="H25"/>
  <c r="E25"/>
  <c r="K24"/>
  <c r="H24"/>
  <c r="E24"/>
  <c r="K23"/>
  <c r="H23"/>
  <c r="E23"/>
  <c r="K22"/>
  <c r="H22"/>
  <c r="E22"/>
  <c r="K21"/>
  <c r="H21"/>
  <c r="E21"/>
  <c r="K20"/>
  <c r="H20"/>
  <c r="E20"/>
  <c r="K19"/>
  <c r="H19"/>
  <c r="E19"/>
  <c r="K18"/>
  <c r="H18"/>
  <c r="E18"/>
  <c r="K17"/>
  <c r="H17"/>
  <c r="E17"/>
  <c r="K16"/>
  <c r="H16"/>
  <c r="E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J29" i="6"/>
  <c r="C29"/>
  <c r="I28"/>
  <c r="K28" s="1"/>
  <c r="I27"/>
  <c r="I26"/>
  <c r="K26" s="1"/>
  <c r="I25"/>
  <c r="K25" s="1"/>
  <c r="J22"/>
  <c r="C22"/>
  <c r="D21"/>
  <c r="K21" s="1"/>
  <c r="D20"/>
  <c r="D19"/>
  <c r="K19" s="1"/>
  <c r="D18"/>
  <c r="C15"/>
  <c r="I14"/>
  <c r="K14" s="1"/>
  <c r="I13"/>
  <c r="I12"/>
  <c r="K11"/>
  <c r="I29" l="1"/>
  <c r="K12"/>
  <c r="I15"/>
  <c r="K20"/>
  <c r="K22" s="1"/>
  <c r="K13"/>
  <c r="K15" s="1"/>
  <c r="K27"/>
  <c r="K29" s="1"/>
</calcChain>
</file>

<file path=xl/sharedStrings.xml><?xml version="1.0" encoding="utf-8"?>
<sst xmlns="http://schemas.openxmlformats.org/spreadsheetml/2006/main" count="203" uniqueCount="173">
  <si>
    <t>Приложение №  1</t>
  </si>
  <si>
    <t xml:space="preserve">Значения нормативных затрат на оказание муниципальных услуг </t>
  </si>
  <si>
    <t xml:space="preserve">муниципальными бюджетными дошкольными образовательными учреждениями и муниципальными автономными дошкольными образовательными уцчреждениями </t>
  </si>
  <si>
    <t>Наименование муниципальной услуги</t>
  </si>
  <si>
    <t>Единица измерения</t>
  </si>
  <si>
    <t>Количество потребителей муниципальной услуги</t>
  </si>
  <si>
    <t xml:space="preserve">Значение базового норматива затрат </t>
  </si>
  <si>
    <t>в том числе</t>
  </si>
  <si>
    <t xml:space="preserve">Итого базовый норматив затрат на оказание муниципальной услуги </t>
  </si>
  <si>
    <t xml:space="preserve">Затраты на уплату налогов </t>
  </si>
  <si>
    <t xml:space="preserve">Сумма финансового обеспечения выполнения муниципального задания </t>
  </si>
  <si>
    <t xml:space="preserve">базовый норматив затрат, непосредственно связанных с оказанием  муниципальной услуги </t>
  </si>
  <si>
    <t>базовый норматив затрат на общехозяйственные нужды</t>
  </si>
  <si>
    <t>итого</t>
  </si>
  <si>
    <t xml:space="preserve">из них </t>
  </si>
  <si>
    <t>из них</t>
  </si>
  <si>
    <t>оплата труда с начислениями</t>
  </si>
  <si>
    <t>коммунальные услуги и содержание недвижимого имущества</t>
  </si>
  <si>
    <t>МДОУ</t>
  </si>
  <si>
    <t>МДОУ с группами для детей с ОВЗ</t>
  </si>
  <si>
    <t>МДОУ, имеющие бассейн</t>
  </si>
  <si>
    <t>МДОУ, имеющие 2 корпуса</t>
  </si>
  <si>
    <t xml:space="preserve">Итого </t>
  </si>
  <si>
    <t>2 - ой год планового периода</t>
  </si>
  <si>
    <t>Закиреева Л.А.</t>
  </si>
  <si>
    <t>Приложение № 2</t>
  </si>
  <si>
    <t>таблица №2</t>
  </si>
  <si>
    <t>№ п/п</t>
  </si>
  <si>
    <t>Муниципальная услуга</t>
  </si>
  <si>
    <t xml:space="preserve">Базовый норматив затрат, непосредственно связанных с оказанием  муниципальной услуги </t>
  </si>
  <si>
    <t>Итого базовый норматив  затрат на оказание  муниципальной услуги  (гр.4=гр.2+гр.3)</t>
  </si>
  <si>
    <t>Итого базовый норматив  затрат на оказание  муниципальной услуги  (гр.7=гр.5+гр.6)</t>
  </si>
  <si>
    <t>Итого базовый норматив  затрат на оказание  муниципальной услуги  (гр.10=гр.8+гр.9)</t>
  </si>
  <si>
    <t>2019 год</t>
  </si>
  <si>
    <t>2020 год</t>
  </si>
  <si>
    <t>Муниципальное бюджетное дошкольное образовательное учреждение детский сад  № 9 "Земляничная поляна"</t>
  </si>
  <si>
    <t>Муниципальное  бюджетное дошкольное образовательное учреждение детский сад  № 16 «Колобок»</t>
  </si>
  <si>
    <t>Муниципальное  бюджетное дошкольное образовательное учреждение детский сад  №18 "Аленушка"</t>
  </si>
  <si>
    <t>Муниципальное  бюджетное дошкольное образовательное учреждение детский сад  № 52</t>
  </si>
  <si>
    <t>Муниципальное  бюджетное дошкольное образовательное учреждение Центр развития ребенка - детский сад № 60 "Незабудка"</t>
  </si>
  <si>
    <t>Муниципальное  бюджетное дошкольное образовательное учреждение центр развития ребенка детский сад № 62 "Ягодка"</t>
  </si>
  <si>
    <t>Муниципальное бюджетное дошкольное образовательное учреждение детский сад  № 63 "Буратино"</t>
  </si>
  <si>
    <t>Муниципальное  бюджетное дошкольное образовательное учреждение детский сад  № 64 "Золотой ключик"</t>
  </si>
  <si>
    <t>Муниципальное  бюджетное дошкольное образовательное учреждение детский сад № 72</t>
  </si>
  <si>
    <t>Муниципальное  бюджетное дошкольное образовательное учреждение детский сад  № 75 «Солнышко»</t>
  </si>
  <si>
    <t>Муниципальное  бюджетное дошкольное образовательное учреждение детский сад  № 80 «Аист»</t>
  </si>
  <si>
    <t>Муниципальное  бюджетное дошкольное образовательное учреждение детский сад  № 83</t>
  </si>
  <si>
    <t>Муниципальное бюджетное  дошкольное образовательное учреждение детский сад  № 85 «Гвоздика»</t>
  </si>
  <si>
    <t>Муниципальное бюджетное дошкольное образовательное учреждение детский сад  № 104 «Гуси-лебеди»</t>
  </si>
  <si>
    <t>Муниципальное  бюджетное дошкольное образовательное учреждение детский сад  № 106</t>
  </si>
  <si>
    <t>Муниципальное бюджетное  дошкольное образовательное учреждение Детский сад  № 107 "Светлячок"</t>
  </si>
  <si>
    <t>Муниципальное  бюджетное дошкольное образовательное учреждение детский сад  № 119</t>
  </si>
  <si>
    <t>Муниципальное  бюджетное дошкольное образовательное учреждение детский сад  № 123 «Радужка»</t>
  </si>
  <si>
    <t>Муниципальное  бюджетное дошкольное образовательное учреждение детский сад  №125 "Рябинка"</t>
  </si>
  <si>
    <t>Муниципальное  бюджетное дошкольное образовательное учреждение детский сад  № 133 "Рябинка"</t>
  </si>
  <si>
    <t>Муниципальное  бюджетное дошкольное образовательное учреждение детский сад  № 135</t>
  </si>
  <si>
    <t>Муниципальное  бюджетное дошкольное образовательное учреждение детский сад  №139 «Яблонька»</t>
  </si>
  <si>
    <t>Муниципальное бюджетное  дошкольное образовательное учреждение "Центр развития ребёнка - детский сад №142 "Росинка"</t>
  </si>
  <si>
    <t>Муниципальное бюджетное дошкольное образовательное учреждение детский сад  № 143</t>
  </si>
  <si>
    <t>Муниципальное  бюджетное дошкольное образовательное учреждение детский сад  № 150 "Чебурашка"</t>
  </si>
  <si>
    <t>Муниципальное  бюджетное дошкольное образовательное учреждение детский сад  № 153</t>
  </si>
  <si>
    <t>Муниципальное  бюджетное дошкольное образовательное учреждение детский сад  № 155 "Жар-птица"</t>
  </si>
  <si>
    <t>Муниципальное  бюджетное дошкольное образовательное учреждение центр развития ребенка - детский сад № 165 "Бемби"</t>
  </si>
  <si>
    <t>Муниципальное бюджетное  дошкольное образовательное учреждение детский сад  № 167 «Ладушки»</t>
  </si>
  <si>
    <t>Муниципальное  бюджетное дошкольное образовательное учреждение детский сад  № 168</t>
  </si>
  <si>
    <t>Муниципальное  бюджетное дошкольное образовательное учреждение детский сад  № 171 "Изюминка"</t>
  </si>
  <si>
    <t>Муниципальное  бюджетное дошкольное образовательное учреждение детский сад  № 172 "Голубка"</t>
  </si>
  <si>
    <t>Муниципальное  бюджетное дошкольное образовательное учреждение Центр развития ребенка-детский сад № 179 "Алиса"</t>
  </si>
  <si>
    <t>Муниципальное  бюджетное дошкольное образовательное учреждение детский сад  № 185</t>
  </si>
  <si>
    <t>Муниципальное  бюджетное дошкольное образовательное учреждение детский сад №197 "Русалочка"</t>
  </si>
  <si>
    <t>Муниципальное  бюджетное дошкольное образовательное учреждение детский сад  № 214</t>
  </si>
  <si>
    <t>Муниципальное  бюджетное дошкольное образовательное учреждение детский сад  № 224 "Семицветик"</t>
  </si>
  <si>
    <t xml:space="preserve">Муниципальное  бюджетное дошкольное образовательное учреждение детский сад  №225                                                                                                        </t>
  </si>
  <si>
    <t>Муниципальное  бюджетное дошкольное образовательное учреждение детский сад  №226 «Капитошка»</t>
  </si>
  <si>
    <t>Муниципальное  бюджетное дошкольное образовательное учреждение Центр развития ребенка - детский сад № 232 "Жемчужинка"</t>
  </si>
  <si>
    <t>Муниципальное бюджетное  дошкольное образовательное учреждение Детский сад  № 233 "Берёзка"</t>
  </si>
  <si>
    <t>Муниципальное  бюджетное дошкольное образовательное учреждение детский сад  № 235</t>
  </si>
  <si>
    <t>Муниципальное  бюджетное дошкольное образовательное учреждение Центр развития  ребенка -детский сад № 242 "Садко"</t>
  </si>
  <si>
    <t>Муниципальное  бюджетное дошкольное образовательное учреждение детский сад  №1 «Олимпик»</t>
  </si>
  <si>
    <t xml:space="preserve">Муниципальное  бюджетное дошкольное образовательное учреждение детский сад  «Сказка» </t>
  </si>
  <si>
    <t>Муниципальное бюджетное дошкольное образовательное учреждение детский сад  №40</t>
  </si>
  <si>
    <t>Муниципальное  бюджетное дошкольное образовательное учреждение детский сад  № 46</t>
  </si>
  <si>
    <t>Муниципальное  бюджетное дошкольное образовательное учреждение детский сад  №55</t>
  </si>
  <si>
    <t>Муниципальное  бюджетное дошкольное образовательное учреждение детский сад  № 78 "Малыш"</t>
  </si>
  <si>
    <t>Муниципальное  бюджетное дошкольное образовательное учреждение Центр развития ребенка- Детский сад № 111 "Рябинушка"</t>
  </si>
  <si>
    <t>муниципальное  бюджетное дошкольное образовательное учреждение Центр развития  ребенка -детский сад №112 "Град чудес"</t>
  </si>
  <si>
    <t>муниципальное  бюджетное дошкольное образовательное учреждение  детский сад  № 115</t>
  </si>
  <si>
    <t>Муниципальное  бюджетное дошкольное образовательное учреждение детский сад № 118</t>
  </si>
  <si>
    <t>Муниципальное  бюджетное дошкольное образовательное учреждение "Детский сад № 132"</t>
  </si>
  <si>
    <t>Муниципальное  бюджетное дошкольное образовательное учреждение детский сад № 144</t>
  </si>
  <si>
    <t>Муниципальное  бюджетное дошкольное образовательное учреждение детский сад  № 151</t>
  </si>
  <si>
    <t>Муниципальное  бюджетное  дошкольное образовательное учреждение Детский сад №152</t>
  </si>
  <si>
    <t>Муниципальное  бюджетное дошкольное образовательное учреждение детский сад  № 156 "Волжаночка"</t>
  </si>
  <si>
    <t>Муниципальное  бюджетное дошкольное образовательное учреждение детский сад  № 157 "Аленушка"</t>
  </si>
  <si>
    <t>Муниципальное  бюджетное дошкольное образовательное учреждение детский сад № 159</t>
  </si>
  <si>
    <t>Муниципальное  бюджетное дошкольное образовательное учреждение детский сад  № 166 "Росинка"</t>
  </si>
  <si>
    <t>Муниципальное  бюджетное дошкольное образовательное учреждение детский сад  № 173 «Лучик»</t>
  </si>
  <si>
    <t>Муниципальное  бюджетное дошкольное образовательное учреждение детский сад  № 184 "Петушок"</t>
  </si>
  <si>
    <t>муниципальное  бюджетное дошкольное образовательное учреждение  детский сад  № 201</t>
  </si>
  <si>
    <t>Муниципальное бюджетное  дошкольное образовательное учреждение детский сад  №211 "Аистенок"</t>
  </si>
  <si>
    <t>Муниципальное  бюджетное дошкольное образовательное учреждение Центр развития  ребенка -детский сад №215 "Колосок"</t>
  </si>
  <si>
    <t>Муниципальное  бюджетное дошкольное образовательное учреждение  детский сад общеразвивающего вида №216</t>
  </si>
  <si>
    <t>Муниципальное  бюджетное дошкольное образовательное учреждение детский сад «Ивушка»</t>
  </si>
  <si>
    <t>Муниципальное  бюджетное дошкольное образовательное учреждение детский сад «Кристаллик»</t>
  </si>
  <si>
    <t>Муниципальное   бюджетное дошкольное образовательное учреждение Центр развития ребенка - детский сад № 2 "Рябинушка"</t>
  </si>
  <si>
    <t>Муниципальное  бюджетное дошкольное образовательное учреждение детский сад № 6</t>
  </si>
  <si>
    <t>Муниципальное  бюджетное  дошкольное образовательное учреждение "Детский сад № 13"</t>
  </si>
  <si>
    <t>Муниципальное  бюджетное дошкольное образовательное учреждение детский сад  № 15 "Огонек"</t>
  </si>
  <si>
    <t>Муниципальное   бюджетное дошкольное образовательное учреждение детский сад  №17</t>
  </si>
  <si>
    <t>Муниципальное бюджетное дошкольное образовательное учреждение Центр развития ребенка- детский сад № 20 "Искринка"</t>
  </si>
  <si>
    <t>Муниципальное бюджетное дошкольное образовательное учреждение детский сад  № 50 «Северянка»</t>
  </si>
  <si>
    <t>Муниципальное бюджетное  дошкольное образовательное учреждение детский сад  №58 "Снежок"</t>
  </si>
  <si>
    <t>Муниципальное  бюджетное дошкольное образовательное учреждение детский сад  №91 «Снегурочка»</t>
  </si>
  <si>
    <t>Муниципальное бюджетное  дошкольное образовательное учреждение детский сад  № 105 "Золушка"</t>
  </si>
  <si>
    <t>Муниципальное бюджетное  дошкольное образовательное учреждение детский сад № 124 «Планета детства»</t>
  </si>
  <si>
    <t>Муниципальное  бюджетное дошкольное образовательное учреждение Центр развития ребенка - детский сад № 128 "Гусельки"</t>
  </si>
  <si>
    <t>Муниципальное  бюджетное дошкольное образовательное учреждение центр развития ребенка детский сад № 130</t>
  </si>
  <si>
    <t>Муниципальное бюджетное  дошкольное образовательное учреждение детский сад  № 136 "Полянка"</t>
  </si>
  <si>
    <t>Муниципальное  бюджетное дошкольное образовательное учреждение детский сад  №141 "Искорка"</t>
  </si>
  <si>
    <t>Муниципальное бюджетное дошкольное образовательное учреждение детский сад № 199</t>
  </si>
  <si>
    <t>Муниципальное бюджетное дошкольное образовательное учреждение детский сад   №7</t>
  </si>
  <si>
    <t>Муниципальное  бюджетное дошкольное образовательное учреждение Центр развития ребенка -детский сад № 8</t>
  </si>
  <si>
    <t>Муниципальное бюджетное  дошкольное образовательное учреждение Центр развития ребенка детский сад № 14</t>
  </si>
  <si>
    <t>Муниципальное бюджетное дошкольное образовательное учреждение детский сад  № 16 «Карасик»</t>
  </si>
  <si>
    <t>Муниципальное бюджетное дошкольное образовательное учреждение детский сад  № 31</t>
  </si>
  <si>
    <t>Муниципальное бюджетное дошкольное образовательное учреждение детский сад  № 54</t>
  </si>
  <si>
    <t>Муниципальное  бюджетное дошкольное образовательное учреждение детский сад  № 84 «Ежик»</t>
  </si>
  <si>
    <t>Муниципальное бюджетное  дошкольное образовательное учреждение Центр развития ребёнка- детский сад №94</t>
  </si>
  <si>
    <t>Муниципальное бюджетное дошкольное образовательное учреждение детский сад  № 100 "Летучий корабль"</t>
  </si>
  <si>
    <t>Муниципальное бюджетное  дошкольное образовательное учреждение детский сад  №101</t>
  </si>
  <si>
    <t>Муниципальное бюджетное дошкольное образовательное учреждение детский сад № 103</t>
  </si>
  <si>
    <t>Муниципальное бюджетное дошкольное образовательное учреждение детский сад  № 110 "Мальвина"</t>
  </si>
  <si>
    <t>Муниципальное  бюджетное дошкольное образовательное учреждение детский сад  № 148</t>
  </si>
  <si>
    <t>Муниципальное бюджетное дошкольное образовательное учреждение детский сад  № 162 "Сказка"</t>
  </si>
  <si>
    <t>Муниципальное бюджетное дошкольное образовательное учреждение детский сад №169</t>
  </si>
  <si>
    <t>Муниципальное  бюджетное дошкольное образовательное учреждение детский сад  №170</t>
  </si>
  <si>
    <t>Муниципальное бюджетное дошкольное образовательное учреждение детский сад № 174 «Росинка»</t>
  </si>
  <si>
    <t>Муниципальное бюджетное дошкольное образовательное учреждение детский сад  № 175</t>
  </si>
  <si>
    <t>Муниципальное бюджетное дошкольное образовательное учреждение детский сад № 176</t>
  </si>
  <si>
    <t>Муниципальное бюджетное дошкольное образовательное учреждение детский сад  №183</t>
  </si>
  <si>
    <t>Муниципальное бюджетное дошкольное образовательное учреждение Центр развития ребенка -детский сад № 188</t>
  </si>
  <si>
    <t>Муниципальное бюджетное дошкольное образовательное учреждение детский сад  № 190 "Родничок"</t>
  </si>
  <si>
    <t>Муниципальное бюджетное дошкольное образовательное учреждение детский сад  №194</t>
  </si>
  <si>
    <t>Муниципальное бюджетное дошкольное образовательное учреждение детский сад  №207</t>
  </si>
  <si>
    <t>Муниципальное бюджетное дошкольное образовательное учреждение детский сад   № 209</t>
  </si>
  <si>
    <t>Муниципальное бюджетное дошкольное образовательное учреждение детский сад  № 210</t>
  </si>
  <si>
    <t>Муниципальное бюджетное дошкольное образовательное учреждение детский сад № 217 «Лесовичок»</t>
  </si>
  <si>
    <t>Муниципальное бюджетное дошкольное образовательное учреждение детский сад  №218</t>
  </si>
  <si>
    <t>Муниципальное бюджетное дошкольное образовательное учреждение Центр развития ребенка -детский сад № 221</t>
  </si>
  <si>
    <t>Муниципальное бюджетное дошкольное образовательное учреждение детский сад  № 222</t>
  </si>
  <si>
    <t>Муниципальное бюджетное дошкольное образовательное учреждение детский сад  № 229</t>
  </si>
  <si>
    <t xml:space="preserve">Муниципальное бюджетное дошкольное образовательное учреждение Центр развития ребенка - детский сад №231 </t>
  </si>
  <si>
    <t>Муниципальное бюджетное дошкольное образовательное учреждение детский сад  № 244</t>
  </si>
  <si>
    <t>Муниципальное бюджетное дошкольное образовательное учреждение Центр развития ребенка - детский сад № 246</t>
  </si>
  <si>
    <t>Муниципальное автономное дошкольное образовательное учреждение Центр развития ребёнка - детский сад №253 "Белоснежка"</t>
  </si>
  <si>
    <t xml:space="preserve">Корректирующие коэффициенты к базовым нормативам затрат на оказание дошкольными образовательными учреждениями муниципального образования "город Ульяновск" муниципальных услуг на 2019 год и плановый период 2020 и 2021 годов.     </t>
  </si>
  <si>
    <t>Базовый норматив затрат на общехозяйственные нужды на оказание муниципальной услуги</t>
  </si>
  <si>
    <t>2021 год</t>
  </si>
  <si>
    <t>Муниципальное бюджетное дошкольное образовательное учреждение детский сад  № 116 "Сударушка"</t>
  </si>
  <si>
    <t>Муниципальное бюджетное дошкольное образовательное учреждение детский сад  № 115 "Гномик"</t>
  </si>
  <si>
    <t>Муниципальное бюджетное дошкольное образовательное учреждение детский сад  № 33 "Малинка"</t>
  </si>
  <si>
    <t>Муниципальное  бюджетное  дошкольное образовательное учреждение детский сад  № 43</t>
  </si>
  <si>
    <t>Муниципальное бюджетное дошкольное образовательное учреждение Центр развития ребенка - детский сад № 45 «Добринка»</t>
  </si>
  <si>
    <t>Муниципальное  бюджетное дошкольное образовательное учреждение детский сад  № 90 "Медвежонок"</t>
  </si>
  <si>
    <t>Муниципальное бюджетное  дошкольное образовательное учреждение Центр развития ребенка - детский сад № 178 "Облачко"</t>
  </si>
  <si>
    <t>Муниципальное  бюджетное дошкольное образовательное учреждение детский сад №186  "Волгарик"</t>
  </si>
  <si>
    <t>муниципальное бюджетное дошкольное образовательное учреждение Центр развития ребенка -Детский сад № 223</t>
  </si>
  <si>
    <t>Муниципальное  бюджетное дошкольное образовательное учреждение детский сад  №257» Самоцветы»</t>
  </si>
  <si>
    <t>Муниципальное бюджетное дошкольное образовательное учреждение детский сад № 258</t>
  </si>
  <si>
    <t>Присмотр и уход</t>
  </si>
  <si>
    <t>муниципального образования  "город Ульяновск" на 2019 год и на плановый период 2020 и 2021 годов.</t>
  </si>
  <si>
    <t>1-ый год планового периода</t>
  </si>
  <si>
    <t>тыс.руб. на один человекодень</t>
  </si>
</sst>
</file>

<file path=xl/styles.xml><?xml version="1.0" encoding="utf-8"?>
<styleSheet xmlns="http://schemas.openxmlformats.org/spreadsheetml/2006/main">
  <numFmts count="2">
    <numFmt numFmtId="165" formatCode="0.000"/>
    <numFmt numFmtId="166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/>
    <xf numFmtId="0" fontId="1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Fill="1" applyBorder="1" applyAlignment="1"/>
    <xf numFmtId="0" fontId="6" fillId="0" borderId="1" xfId="0" applyFont="1" applyBorder="1" applyAlignment="1">
      <alignment vertical="top" wrapText="1"/>
    </xf>
    <xf numFmtId="165" fontId="2" fillId="0" borderId="1" xfId="0" applyNumberFormat="1" applyFont="1" applyBorder="1"/>
    <xf numFmtId="166" fontId="2" fillId="0" borderId="1" xfId="0" applyNumberFormat="1" applyFont="1" applyBorder="1"/>
    <xf numFmtId="166" fontId="0" fillId="0" borderId="0" xfId="0" applyNumberFormat="1"/>
    <xf numFmtId="0" fontId="3" fillId="0" borderId="1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>
      <selection activeCell="B34" sqref="B34"/>
    </sheetView>
  </sheetViews>
  <sheetFormatPr defaultColWidth="9.109375" defaultRowHeight="13.8"/>
  <cols>
    <col min="1" max="1" width="37.88671875" style="1" customWidth="1"/>
    <col min="2" max="2" width="13.44140625" style="1" customWidth="1"/>
    <col min="3" max="4" width="14.44140625" style="1" customWidth="1"/>
    <col min="5" max="6" width="12.6640625" style="1" customWidth="1"/>
    <col min="7" max="7" width="10" style="1" customWidth="1"/>
    <col min="8" max="8" width="12.5546875" style="1" customWidth="1"/>
    <col min="9" max="10" width="14" style="1" customWidth="1"/>
    <col min="11" max="11" width="20" style="1" customWidth="1"/>
    <col min="12" max="12" width="9.109375" style="1"/>
    <col min="13" max="21" width="9.109375" style="2"/>
    <col min="22" max="16384" width="9.109375" style="1"/>
  </cols>
  <sheetData>
    <row r="1" spans="1:15">
      <c r="J1" s="56" t="s">
        <v>0</v>
      </c>
      <c r="K1" s="56"/>
    </row>
    <row r="3" spans="1:15" ht="15.6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5" ht="15.6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5" ht="15.6">
      <c r="A5" s="58" t="s">
        <v>170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5" ht="15.75" customHeight="1">
      <c r="A6" s="59" t="s">
        <v>3</v>
      </c>
      <c r="B6" s="59" t="s">
        <v>4</v>
      </c>
      <c r="C6" s="59" t="s">
        <v>5</v>
      </c>
      <c r="D6" s="60" t="s">
        <v>6</v>
      </c>
      <c r="E6" s="61" t="s">
        <v>7</v>
      </c>
      <c r="F6" s="61"/>
      <c r="G6" s="61"/>
      <c r="H6" s="61"/>
      <c r="I6" s="62" t="s">
        <v>8</v>
      </c>
      <c r="J6" s="65" t="s">
        <v>9</v>
      </c>
      <c r="K6" s="65" t="s">
        <v>10</v>
      </c>
    </row>
    <row r="7" spans="1:15" ht="79.5" customHeight="1">
      <c r="A7" s="59"/>
      <c r="B7" s="59"/>
      <c r="C7" s="59"/>
      <c r="D7" s="60"/>
      <c r="E7" s="59" t="s">
        <v>11</v>
      </c>
      <c r="F7" s="59"/>
      <c r="G7" s="59" t="s">
        <v>12</v>
      </c>
      <c r="H7" s="59"/>
      <c r="I7" s="63"/>
      <c r="J7" s="66"/>
      <c r="K7" s="66"/>
      <c r="N7" s="6"/>
    </row>
    <row r="8" spans="1:15" ht="24" customHeight="1">
      <c r="A8" s="59"/>
      <c r="B8" s="59"/>
      <c r="C8" s="59"/>
      <c r="D8" s="60"/>
      <c r="E8" s="68" t="s">
        <v>13</v>
      </c>
      <c r="F8" s="7" t="s">
        <v>14</v>
      </c>
      <c r="G8" s="68" t="s">
        <v>13</v>
      </c>
      <c r="H8" s="8" t="s">
        <v>15</v>
      </c>
      <c r="I8" s="63"/>
      <c r="J8" s="66"/>
      <c r="K8" s="66"/>
      <c r="N8" s="6"/>
    </row>
    <row r="9" spans="1:15" ht="69">
      <c r="A9" s="59"/>
      <c r="B9" s="59"/>
      <c r="C9" s="59"/>
      <c r="D9" s="60"/>
      <c r="E9" s="69"/>
      <c r="F9" s="7" t="s">
        <v>16</v>
      </c>
      <c r="G9" s="69"/>
      <c r="H9" s="7" t="s">
        <v>17</v>
      </c>
      <c r="I9" s="64"/>
      <c r="J9" s="67"/>
      <c r="K9" s="67"/>
    </row>
    <row r="10" spans="1:15">
      <c r="A10" s="52" t="s">
        <v>169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15" ht="41.4">
      <c r="A11" s="9" t="s">
        <v>18</v>
      </c>
      <c r="B11" s="10" t="s">
        <v>172</v>
      </c>
      <c r="C11" s="13">
        <v>3533620</v>
      </c>
      <c r="D11" s="12">
        <f>E11+G11</f>
        <v>0.10592799999999999</v>
      </c>
      <c r="E11" s="13">
        <v>0</v>
      </c>
      <c r="F11" s="13">
        <v>0</v>
      </c>
      <c r="G11" s="12">
        <v>0.10592799999999999</v>
      </c>
      <c r="H11" s="13">
        <v>3.6999999999999998E-2</v>
      </c>
      <c r="I11" s="14">
        <f>ROUND(C11*D11,1)</f>
        <v>374309.3</v>
      </c>
      <c r="J11" s="11">
        <v>3554.3</v>
      </c>
      <c r="K11" s="14">
        <f>ROUND(I11+J11,1)</f>
        <v>377863.6</v>
      </c>
    </row>
    <row r="12" spans="1:15" ht="41.4">
      <c r="A12" s="9" t="s">
        <v>19</v>
      </c>
      <c r="B12" s="10" t="s">
        <v>172</v>
      </c>
      <c r="C12" s="13">
        <v>187680</v>
      </c>
      <c r="D12" s="12">
        <f t="shared" ref="D12:D13" si="0">E12+G12</f>
        <v>0.22922154731457803</v>
      </c>
      <c r="E12" s="13">
        <v>0</v>
      </c>
      <c r="F12" s="13">
        <v>0</v>
      </c>
      <c r="G12" s="12">
        <v>0.22922154731457803</v>
      </c>
      <c r="H12" s="13">
        <v>7.3999999999999996E-2</v>
      </c>
      <c r="I12" s="14">
        <f>ROUND(C12*D12,1)</f>
        <v>43020.3</v>
      </c>
      <c r="J12" s="13">
        <v>337.9</v>
      </c>
      <c r="K12" s="50">
        <f>ROUND(I12+J12,1)</f>
        <v>43358.2</v>
      </c>
    </row>
    <row r="13" spans="1:15" ht="41.4">
      <c r="A13" s="9" t="s">
        <v>20</v>
      </c>
      <c r="B13" s="10" t="s">
        <v>172</v>
      </c>
      <c r="C13" s="13">
        <v>1230120</v>
      </c>
      <c r="D13" s="12">
        <f t="shared" si="0"/>
        <v>9.2758023607452958E-2</v>
      </c>
      <c r="E13" s="13">
        <v>0</v>
      </c>
      <c r="F13" s="13">
        <v>0</v>
      </c>
      <c r="G13" s="12">
        <v>9.2758023607452958E-2</v>
      </c>
      <c r="H13" s="15">
        <v>4.3999999999999997E-2</v>
      </c>
      <c r="I13" s="14">
        <f t="shared" ref="I13:I14" si="1">ROUND(C13*D13,1)</f>
        <v>114103.5</v>
      </c>
      <c r="J13" s="13">
        <v>1064.2</v>
      </c>
      <c r="K13" s="14">
        <f>ROUND(I13+J13,1)</f>
        <v>115167.7</v>
      </c>
      <c r="N13" s="16"/>
      <c r="O13" s="17"/>
    </row>
    <row r="14" spans="1:15" ht="42" thickBot="1">
      <c r="A14" s="18" t="s">
        <v>21</v>
      </c>
      <c r="B14" s="10" t="s">
        <v>172</v>
      </c>
      <c r="C14" s="13">
        <v>796450</v>
      </c>
      <c r="D14" s="12">
        <v>0.1131249</v>
      </c>
      <c r="E14" s="13">
        <v>0</v>
      </c>
      <c r="F14" s="13">
        <v>0</v>
      </c>
      <c r="G14" s="12">
        <v>0.1131249</v>
      </c>
      <c r="H14" s="19">
        <v>4.2999999999999997E-2</v>
      </c>
      <c r="I14" s="14">
        <f t="shared" si="1"/>
        <v>90098.3</v>
      </c>
      <c r="J14" s="13">
        <v>1170.9000000000001</v>
      </c>
      <c r="K14" s="14">
        <f>ROUND(I14+J14,1)</f>
        <v>91269.2</v>
      </c>
      <c r="N14" s="20"/>
      <c r="O14" s="17"/>
    </row>
    <row r="15" spans="1:15" ht="14.4" thickBot="1">
      <c r="A15" s="21" t="s">
        <v>22</v>
      </c>
      <c r="B15" s="22"/>
      <c r="C15" s="22">
        <f>C13+C14+C12+C11</f>
        <v>5747870</v>
      </c>
      <c r="D15" s="22">
        <v>0.108</v>
      </c>
      <c r="E15" s="23">
        <v>0</v>
      </c>
      <c r="F15" s="23">
        <v>0</v>
      </c>
      <c r="G15" s="24">
        <v>0.108</v>
      </c>
      <c r="H15" s="24">
        <v>0.04</v>
      </c>
      <c r="I15" s="23">
        <f>I13+I14+I12+I11</f>
        <v>621531.39999999991</v>
      </c>
      <c r="J15" s="23">
        <f>J13+J14+J12+J11</f>
        <v>6127.3000000000011</v>
      </c>
      <c r="K15" s="23">
        <f>ROUND(K13+K14+K12+K11,1)</f>
        <v>627658.69999999995</v>
      </c>
      <c r="L15" s="1">
        <v>627658.69999999995</v>
      </c>
      <c r="M15" s="25"/>
      <c r="O15" s="17"/>
    </row>
    <row r="16" spans="1:15">
      <c r="A16" s="52" t="s">
        <v>171</v>
      </c>
      <c r="B16" s="53"/>
      <c r="C16" s="53"/>
      <c r="D16" s="53"/>
      <c r="E16" s="53"/>
      <c r="F16" s="53"/>
      <c r="G16" s="53"/>
      <c r="H16" s="53"/>
      <c r="I16" s="53"/>
      <c r="J16" s="53"/>
      <c r="K16" s="54"/>
    </row>
    <row r="17" spans="1:12">
      <c r="A17" s="52" t="s">
        <v>169</v>
      </c>
      <c r="B17" s="53"/>
      <c r="C17" s="53"/>
      <c r="D17" s="53"/>
      <c r="E17" s="53"/>
      <c r="F17" s="53"/>
      <c r="G17" s="53"/>
      <c r="H17" s="53"/>
      <c r="I17" s="53"/>
      <c r="J17" s="53"/>
      <c r="K17" s="54"/>
    </row>
    <row r="18" spans="1:12" ht="41.4">
      <c r="A18" s="9" t="s">
        <v>18</v>
      </c>
      <c r="B18" s="10" t="s">
        <v>172</v>
      </c>
      <c r="C18" s="13">
        <v>3533620</v>
      </c>
      <c r="D18" s="12">
        <f>E18+G18</f>
        <v>0.102571</v>
      </c>
      <c r="E18" s="13">
        <v>0</v>
      </c>
      <c r="F18" s="13">
        <v>0</v>
      </c>
      <c r="G18" s="12">
        <v>0.102571</v>
      </c>
      <c r="H18" s="13">
        <v>3.5000000000000003E-2</v>
      </c>
      <c r="I18" s="14">
        <f>ROUND(C18*G18,1)</f>
        <v>362446.9</v>
      </c>
      <c r="J18" s="11">
        <v>3554.3</v>
      </c>
      <c r="K18" s="14">
        <f>ROUND(I18+J18,1)</f>
        <v>366001.2</v>
      </c>
    </row>
    <row r="19" spans="1:12" ht="41.4">
      <c r="A19" s="9" t="s">
        <v>19</v>
      </c>
      <c r="B19" s="10" t="s">
        <v>172</v>
      </c>
      <c r="C19" s="13">
        <v>187680</v>
      </c>
      <c r="D19" s="12">
        <f t="shared" ref="D19:D22" si="2">E19+G19</f>
        <v>0.222298</v>
      </c>
      <c r="E19" s="13">
        <v>0</v>
      </c>
      <c r="F19" s="13">
        <v>0</v>
      </c>
      <c r="G19" s="12">
        <v>0.222298</v>
      </c>
      <c r="H19" s="13">
        <v>7.0000000000000007E-2</v>
      </c>
      <c r="I19" s="14">
        <f t="shared" ref="I19:I21" si="3">ROUND(C19*G19,1)</f>
        <v>41720.9</v>
      </c>
      <c r="J19" s="13">
        <v>337.9</v>
      </c>
      <c r="K19" s="14">
        <f t="shared" ref="K19:K21" si="4">ROUND(I19+J19,1)</f>
        <v>42058.8</v>
      </c>
    </row>
    <row r="20" spans="1:12" ht="41.4">
      <c r="A20" s="9" t="s">
        <v>20</v>
      </c>
      <c r="B20" s="10" t="s">
        <v>172</v>
      </c>
      <c r="C20" s="13">
        <v>1230120</v>
      </c>
      <c r="D20" s="12">
        <f t="shared" si="2"/>
        <v>8.9307999999999998E-2</v>
      </c>
      <c r="E20" s="13">
        <v>0</v>
      </c>
      <c r="F20" s="13">
        <v>0</v>
      </c>
      <c r="G20" s="12">
        <v>8.9307999999999998E-2</v>
      </c>
      <c r="H20" s="15">
        <v>4.2000000000000003E-2</v>
      </c>
      <c r="I20" s="14">
        <f t="shared" si="3"/>
        <v>109859.6</v>
      </c>
      <c r="J20" s="13">
        <v>1064.2</v>
      </c>
      <c r="K20" s="14">
        <f t="shared" si="4"/>
        <v>110923.8</v>
      </c>
    </row>
    <row r="21" spans="1:12" ht="42" thickBot="1">
      <c r="A21" s="18" t="s">
        <v>21</v>
      </c>
      <c r="B21" s="10" t="s">
        <v>172</v>
      </c>
      <c r="C21" s="13">
        <v>796450</v>
      </c>
      <c r="D21" s="12">
        <f t="shared" si="2"/>
        <v>0.10963299999999999</v>
      </c>
      <c r="E21" s="13">
        <v>0</v>
      </c>
      <c r="F21" s="13">
        <v>0</v>
      </c>
      <c r="G21" s="26">
        <v>0.10963299999999999</v>
      </c>
      <c r="H21" s="19">
        <v>0.04</v>
      </c>
      <c r="I21" s="14">
        <f t="shared" si="3"/>
        <v>87317.2</v>
      </c>
      <c r="J21" s="13">
        <v>1170.9000000000001</v>
      </c>
      <c r="K21" s="14">
        <f t="shared" si="4"/>
        <v>88488.1</v>
      </c>
    </row>
    <row r="22" spans="1:12" ht="14.4" thickBot="1">
      <c r="A22" s="21" t="s">
        <v>22</v>
      </c>
      <c r="B22" s="22"/>
      <c r="C22" s="22">
        <f>C20+C21+C19+C18</f>
        <v>5747870</v>
      </c>
      <c r="D22" s="30">
        <f t="shared" si="2"/>
        <v>0.105</v>
      </c>
      <c r="E22" s="23">
        <v>0</v>
      </c>
      <c r="F22" s="23">
        <v>0</v>
      </c>
      <c r="G22" s="24">
        <v>0.105</v>
      </c>
      <c r="H22" s="24">
        <v>3.7999999999999999E-2</v>
      </c>
      <c r="I22" s="23">
        <f>I20+I21+I19+I18</f>
        <v>601344.6</v>
      </c>
      <c r="J22" s="23">
        <f>J20+J21+J19+J18</f>
        <v>6127.3000000000011</v>
      </c>
      <c r="K22" s="23">
        <f>ROUND(K20+K21+K19+K18,1)</f>
        <v>607471.9</v>
      </c>
      <c r="L22" s="1">
        <v>607470.80000000005</v>
      </c>
    </row>
    <row r="23" spans="1:12">
      <c r="A23" s="52" t="s">
        <v>23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</row>
    <row r="24" spans="1:12">
      <c r="A24" s="52" t="s">
        <v>169</v>
      </c>
      <c r="B24" s="53"/>
      <c r="C24" s="53"/>
      <c r="D24" s="53"/>
      <c r="E24" s="53"/>
      <c r="F24" s="53"/>
      <c r="G24" s="53"/>
      <c r="H24" s="53"/>
      <c r="I24" s="53"/>
      <c r="J24" s="53"/>
      <c r="K24" s="54"/>
    </row>
    <row r="25" spans="1:12" ht="41.4">
      <c r="A25" s="9" t="s">
        <v>18</v>
      </c>
      <c r="B25" s="10" t="s">
        <v>172</v>
      </c>
      <c r="C25" s="13">
        <v>3533620</v>
      </c>
      <c r="D25" s="12">
        <f t="shared" ref="D25:D29" si="5">E25+G25</f>
        <v>0.104702</v>
      </c>
      <c r="E25" s="13">
        <v>0</v>
      </c>
      <c r="F25" s="13">
        <v>0</v>
      </c>
      <c r="G25" s="27">
        <v>0.104702</v>
      </c>
      <c r="H25" s="28">
        <v>3.5000000000000003E-2</v>
      </c>
      <c r="I25" s="14">
        <f>ROUND(C25*D25,1)</f>
        <v>369977.1</v>
      </c>
      <c r="J25" s="11">
        <v>3554.3</v>
      </c>
      <c r="K25" s="14">
        <f t="shared" ref="K25:K28" si="6">ROUND(I25+J25,1)</f>
        <v>373531.4</v>
      </c>
    </row>
    <row r="26" spans="1:12" ht="41.4">
      <c r="A26" s="9" t="s">
        <v>19</v>
      </c>
      <c r="B26" s="10" t="s">
        <v>172</v>
      </c>
      <c r="C26" s="13">
        <v>187680</v>
      </c>
      <c r="D26" s="12">
        <f t="shared" si="5"/>
        <v>0.22695299999999999</v>
      </c>
      <c r="E26" s="13">
        <v>0</v>
      </c>
      <c r="F26" s="13">
        <v>0</v>
      </c>
      <c r="G26" s="29">
        <v>0.22695299999999999</v>
      </c>
      <c r="H26" s="28">
        <v>7.0999999999999994E-2</v>
      </c>
      <c r="I26" s="14">
        <f t="shared" ref="I26:I28" si="7">ROUND(C26*D26,1)</f>
        <v>42594.5</v>
      </c>
      <c r="J26" s="13">
        <v>337.9</v>
      </c>
      <c r="K26" s="14">
        <f t="shared" si="6"/>
        <v>42932.4</v>
      </c>
    </row>
    <row r="27" spans="1:12" ht="41.4">
      <c r="A27" s="9" t="s">
        <v>20</v>
      </c>
      <c r="B27" s="10" t="s">
        <v>172</v>
      </c>
      <c r="C27" s="13">
        <v>1230120</v>
      </c>
      <c r="D27" s="12">
        <f t="shared" si="5"/>
        <v>9.1359999999999997E-2</v>
      </c>
      <c r="E27" s="13">
        <v>0</v>
      </c>
      <c r="F27" s="13">
        <v>0</v>
      </c>
      <c r="G27" s="12">
        <v>9.1359999999999997E-2</v>
      </c>
      <c r="H27" s="13">
        <v>4.2000000000000003E-2</v>
      </c>
      <c r="I27" s="14">
        <f t="shared" si="7"/>
        <v>112383.8</v>
      </c>
      <c r="J27" s="13">
        <v>1064.2</v>
      </c>
      <c r="K27" s="14">
        <f t="shared" si="6"/>
        <v>113448</v>
      </c>
    </row>
    <row r="28" spans="1:12" ht="42" thickBot="1">
      <c r="A28" s="18" t="s">
        <v>21</v>
      </c>
      <c r="B28" s="10" t="s">
        <v>172</v>
      </c>
      <c r="C28" s="13">
        <v>796450</v>
      </c>
      <c r="D28" s="12">
        <f t="shared" si="5"/>
        <v>0.112041</v>
      </c>
      <c r="E28" s="13">
        <v>0</v>
      </c>
      <c r="F28" s="13">
        <v>0</v>
      </c>
      <c r="G28" s="12">
        <v>0.112041</v>
      </c>
      <c r="H28" s="13">
        <v>4.1000000000000002E-2</v>
      </c>
      <c r="I28" s="14">
        <f t="shared" si="7"/>
        <v>89235.1</v>
      </c>
      <c r="J28" s="13">
        <v>1170.9000000000001</v>
      </c>
      <c r="K28" s="14">
        <f t="shared" si="6"/>
        <v>90406</v>
      </c>
    </row>
    <row r="29" spans="1:12" ht="14.4" thickBot="1">
      <c r="A29" s="21" t="s">
        <v>22</v>
      </c>
      <c r="B29" s="22"/>
      <c r="C29" s="22">
        <f>C27+C28+C26+C25</f>
        <v>5747870</v>
      </c>
      <c r="D29" s="30">
        <f t="shared" si="5"/>
        <v>0.107</v>
      </c>
      <c r="E29" s="23">
        <v>0</v>
      </c>
      <c r="F29" s="23">
        <v>0</v>
      </c>
      <c r="G29" s="30">
        <v>0.107</v>
      </c>
      <c r="H29" s="31">
        <v>3.9E-2</v>
      </c>
      <c r="I29" s="23">
        <f>I27+I28+I26+I25</f>
        <v>614190.5</v>
      </c>
      <c r="J29" s="23">
        <f>J27+J28+J26+J25</f>
        <v>6127.3000000000011</v>
      </c>
      <c r="K29" s="23">
        <f>ROUND(K27+K28+K26+K25,1)</f>
        <v>620317.80000000005</v>
      </c>
      <c r="L29" s="1">
        <v>620318.1</v>
      </c>
    </row>
    <row r="30" spans="1:12">
      <c r="A30" s="9"/>
      <c r="B30" s="9"/>
      <c r="C30" s="9"/>
      <c r="D30" s="9"/>
      <c r="E30" s="4"/>
      <c r="F30" s="4"/>
      <c r="G30" s="13"/>
      <c r="H30" s="13"/>
      <c r="I30" s="13"/>
      <c r="J30" s="13"/>
      <c r="K30" s="4"/>
    </row>
    <row r="32" spans="1:12">
      <c r="A32" s="32" t="s">
        <v>24</v>
      </c>
      <c r="B32" s="3"/>
      <c r="C32" s="3"/>
      <c r="D32" s="3"/>
      <c r="E32" s="20"/>
      <c r="F32" s="20"/>
      <c r="G32" s="20"/>
      <c r="H32" s="20"/>
      <c r="I32" s="20"/>
      <c r="J32" s="20"/>
      <c r="K32" s="20"/>
    </row>
    <row r="33" spans="1:11">
      <c r="A33" s="32"/>
      <c r="B33" s="3"/>
      <c r="C33" s="3"/>
      <c r="D33" s="3"/>
      <c r="E33" s="20"/>
      <c r="F33" s="20"/>
      <c r="G33" s="20"/>
      <c r="H33" s="20"/>
      <c r="I33" s="20"/>
      <c r="J33" s="20"/>
      <c r="K33" s="20"/>
    </row>
    <row r="34" spans="1:1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>
      <c r="A35" s="33"/>
      <c r="B35" s="33"/>
      <c r="C35" s="33"/>
      <c r="D35" s="33"/>
      <c r="E35" s="6"/>
      <c r="F35" s="6"/>
      <c r="G35" s="6"/>
      <c r="H35" s="6"/>
      <c r="I35" s="20"/>
      <c r="J35" s="20"/>
      <c r="K35" s="20"/>
    </row>
    <row r="36" spans="1:1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49"/>
      <c r="B37" s="49"/>
      <c r="C37" s="49"/>
      <c r="D37" s="49"/>
      <c r="E37" s="49"/>
      <c r="F37" s="49"/>
      <c r="G37" s="49"/>
      <c r="H37" s="49"/>
      <c r="I37" s="20"/>
      <c r="J37" s="20"/>
      <c r="K37" s="20"/>
    </row>
    <row r="38" spans="1:11">
      <c r="A38" s="55"/>
      <c r="B38" s="55"/>
      <c r="C38" s="55"/>
      <c r="D38" s="55"/>
      <c r="E38" s="55"/>
      <c r="F38" s="55"/>
      <c r="G38" s="55"/>
      <c r="H38" s="55"/>
      <c r="I38" s="20"/>
      <c r="J38" s="20"/>
      <c r="K38" s="20"/>
    </row>
    <row r="39" spans="1:1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</sheetData>
  <mergeCells count="23">
    <mergeCell ref="J1:K1"/>
    <mergeCell ref="A3:K3"/>
    <mergeCell ref="A4:K4"/>
    <mergeCell ref="A5:K5"/>
    <mergeCell ref="A6:A9"/>
    <mergeCell ref="B6:B9"/>
    <mergeCell ref="C6:C9"/>
    <mergeCell ref="D6:D9"/>
    <mergeCell ref="E6:H6"/>
    <mergeCell ref="I6:I9"/>
    <mergeCell ref="J6:J9"/>
    <mergeCell ref="K6:K9"/>
    <mergeCell ref="E7:F7"/>
    <mergeCell ref="G7:H7"/>
    <mergeCell ref="E8:E9"/>
    <mergeCell ref="G8:G9"/>
    <mergeCell ref="A39:K39"/>
    <mergeCell ref="A10:K10"/>
    <mergeCell ref="A16:K16"/>
    <mergeCell ref="A17:K17"/>
    <mergeCell ref="A23:K23"/>
    <mergeCell ref="A24:K24"/>
    <mergeCell ref="A38:H38"/>
  </mergeCells>
  <pageMargins left="0.25" right="0.25" top="0.33" bottom="0.43" header="0.51" footer="0.3"/>
  <pageSetup paperSize="9" scale="81" orientation="landscape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workbookViewId="0">
      <selection activeCell="E10" sqref="E10"/>
    </sheetView>
  </sheetViews>
  <sheetFormatPr defaultRowHeight="14.4"/>
  <cols>
    <col min="1" max="1" width="5.33203125" customWidth="1"/>
    <col min="2" max="2" width="56.6640625" customWidth="1"/>
    <col min="3" max="3" width="10.88671875" customWidth="1"/>
    <col min="4" max="4" width="13.6640625" customWidth="1"/>
    <col min="5" max="5" width="15.44140625" customWidth="1"/>
    <col min="6" max="6" width="12.33203125" customWidth="1"/>
    <col min="7" max="8" width="14.44140625" customWidth="1"/>
    <col min="9" max="9" width="10.5546875" customWidth="1"/>
    <col min="10" max="10" width="11" customWidth="1"/>
    <col min="11" max="11" width="15.33203125" customWidth="1"/>
  </cols>
  <sheetData>
    <row r="1" spans="1:16">
      <c r="D1" s="1"/>
      <c r="E1" s="1"/>
      <c r="F1" s="1"/>
      <c r="I1" t="s">
        <v>25</v>
      </c>
      <c r="K1" s="1" t="s">
        <v>26</v>
      </c>
    </row>
    <row r="2" spans="1:16" ht="15.75" customHeight="1">
      <c r="B2" s="70" t="s">
        <v>155</v>
      </c>
      <c r="C2" s="70"/>
      <c r="D2" s="70"/>
      <c r="E2" s="70"/>
      <c r="F2" s="70"/>
      <c r="G2" s="70"/>
      <c r="H2" s="70"/>
      <c r="I2" s="70"/>
      <c r="J2" s="70"/>
    </row>
    <row r="3" spans="1:16" ht="13.5" customHeight="1">
      <c r="B3" s="70"/>
      <c r="C3" s="70"/>
      <c r="D3" s="70"/>
      <c r="E3" s="70"/>
      <c r="F3" s="70"/>
      <c r="G3" s="70"/>
      <c r="H3" s="70"/>
      <c r="I3" s="70"/>
      <c r="J3" s="70"/>
    </row>
    <row r="4" spans="1:16" ht="15.75" hidden="1" customHeight="1">
      <c r="B4" s="70"/>
      <c r="C4" s="70"/>
      <c r="D4" s="70"/>
      <c r="E4" s="70"/>
      <c r="F4" s="70"/>
      <c r="G4" s="70"/>
      <c r="H4" s="70"/>
      <c r="I4" s="70"/>
      <c r="J4" s="70"/>
    </row>
    <row r="5" spans="1:16" ht="15.6">
      <c r="B5" s="35"/>
      <c r="C5" s="35"/>
      <c r="D5" s="35"/>
    </row>
    <row r="6" spans="1:16" ht="151.80000000000001">
      <c r="A6" s="36" t="s">
        <v>27</v>
      </c>
      <c r="B6" s="37" t="s">
        <v>28</v>
      </c>
      <c r="C6" s="38" t="s">
        <v>29</v>
      </c>
      <c r="D6" s="38" t="s">
        <v>156</v>
      </c>
      <c r="E6" s="39" t="s">
        <v>30</v>
      </c>
      <c r="F6" s="38" t="s">
        <v>29</v>
      </c>
      <c r="G6" s="38" t="s">
        <v>156</v>
      </c>
      <c r="H6" s="39" t="s">
        <v>31</v>
      </c>
      <c r="I6" s="38" t="s">
        <v>29</v>
      </c>
      <c r="J6" s="38" t="s">
        <v>156</v>
      </c>
      <c r="K6" s="39" t="s">
        <v>32</v>
      </c>
    </row>
    <row r="7" spans="1:16" ht="15" thickBot="1">
      <c r="A7" s="13"/>
      <c r="B7" s="40">
        <v>1</v>
      </c>
      <c r="C7" s="41">
        <v>2</v>
      </c>
      <c r="D7" s="41">
        <v>3</v>
      </c>
      <c r="E7" s="19">
        <v>4</v>
      </c>
      <c r="F7" s="19">
        <v>5</v>
      </c>
      <c r="G7" s="41">
        <v>6</v>
      </c>
      <c r="H7" s="19">
        <v>7</v>
      </c>
      <c r="I7" s="19">
        <v>8</v>
      </c>
      <c r="J7" s="41">
        <v>9</v>
      </c>
      <c r="K7" s="19">
        <v>10</v>
      </c>
    </row>
    <row r="8" spans="1:16" ht="15" thickBot="1">
      <c r="A8" s="13"/>
      <c r="B8" s="42"/>
      <c r="C8" s="71" t="s">
        <v>33</v>
      </c>
      <c r="D8" s="72"/>
      <c r="E8" s="73"/>
      <c r="F8" s="71" t="s">
        <v>34</v>
      </c>
      <c r="G8" s="72"/>
      <c r="H8" s="73"/>
      <c r="I8" s="71" t="s">
        <v>157</v>
      </c>
      <c r="J8" s="72"/>
      <c r="K8" s="73"/>
    </row>
    <row r="9" spans="1:16" ht="20.25" customHeight="1">
      <c r="A9" s="13"/>
      <c r="B9" s="74" t="s">
        <v>169</v>
      </c>
      <c r="C9" s="75"/>
      <c r="D9" s="75"/>
      <c r="E9" s="75"/>
      <c r="F9" s="75"/>
      <c r="G9" s="75"/>
      <c r="H9" s="75"/>
      <c r="I9" s="75"/>
      <c r="J9" s="75"/>
      <c r="K9" s="75"/>
    </row>
    <row r="10" spans="1:16" ht="46.8">
      <c r="A10" s="13">
        <v>1</v>
      </c>
      <c r="B10" s="43" t="s">
        <v>35</v>
      </c>
      <c r="C10" s="4"/>
      <c r="D10" s="44">
        <v>1.046</v>
      </c>
      <c r="E10" s="44">
        <f>C10+D10</f>
        <v>1.046</v>
      </c>
      <c r="F10" s="4"/>
      <c r="G10" s="44">
        <v>1.0289999999999999</v>
      </c>
      <c r="H10" s="44">
        <f>G10</f>
        <v>1.0289999999999999</v>
      </c>
      <c r="I10" s="45"/>
      <c r="J10" s="44">
        <v>1.028</v>
      </c>
      <c r="K10" s="44">
        <f>J10</f>
        <v>1.028</v>
      </c>
      <c r="P10" s="46"/>
    </row>
    <row r="11" spans="1:16" ht="46.8">
      <c r="A11" s="13">
        <v>2</v>
      </c>
      <c r="B11" s="47" t="s">
        <v>36</v>
      </c>
      <c r="C11" s="4"/>
      <c r="D11" s="44">
        <v>2.2959999999999998</v>
      </c>
      <c r="E11" s="44">
        <f t="shared" ref="E11:E74" si="0">C11+D11</f>
        <v>2.2959999999999998</v>
      </c>
      <c r="F11" s="4"/>
      <c r="G11" s="44">
        <v>2.2759999999999998</v>
      </c>
      <c r="H11" s="44">
        <f>G11</f>
        <v>2.2759999999999998</v>
      </c>
      <c r="I11" s="45"/>
      <c r="J11" s="44">
        <v>2.2799999999999998</v>
      </c>
      <c r="K11" s="44">
        <f>J11</f>
        <v>2.2799999999999998</v>
      </c>
      <c r="P11" s="46"/>
    </row>
    <row r="12" spans="1:16" ht="46.8">
      <c r="A12" s="13">
        <v>3</v>
      </c>
      <c r="B12" s="43" t="s">
        <v>37</v>
      </c>
      <c r="C12" s="4"/>
      <c r="D12" s="44">
        <v>1.083</v>
      </c>
      <c r="E12" s="44">
        <f t="shared" si="0"/>
        <v>1.083</v>
      </c>
      <c r="F12" s="4"/>
      <c r="G12" s="44">
        <v>1.0760000000000001</v>
      </c>
      <c r="H12" s="44">
        <f t="shared" ref="H12:H83" si="1">G12</f>
        <v>1.0760000000000001</v>
      </c>
      <c r="I12" s="45"/>
      <c r="J12" s="44">
        <v>1.0840000000000001</v>
      </c>
      <c r="K12" s="44">
        <f t="shared" ref="K12:K83" si="2">J12</f>
        <v>1.0840000000000001</v>
      </c>
      <c r="P12" s="46"/>
    </row>
    <row r="13" spans="1:16" ht="31.2">
      <c r="A13" s="13">
        <v>4</v>
      </c>
      <c r="B13" s="43" t="s">
        <v>38</v>
      </c>
      <c r="C13" s="4"/>
      <c r="D13" s="44">
        <v>0.91700000000000004</v>
      </c>
      <c r="E13" s="44">
        <f t="shared" si="0"/>
        <v>0.91700000000000004</v>
      </c>
      <c r="F13" s="4"/>
      <c r="G13" s="44">
        <v>0.90500000000000003</v>
      </c>
      <c r="H13" s="44">
        <f t="shared" si="1"/>
        <v>0.90500000000000003</v>
      </c>
      <c r="I13" s="45"/>
      <c r="J13" s="44">
        <v>0.91600000000000004</v>
      </c>
      <c r="K13" s="44">
        <f t="shared" si="2"/>
        <v>0.91600000000000004</v>
      </c>
      <c r="P13" s="46"/>
    </row>
    <row r="14" spans="1:16" ht="46.8">
      <c r="A14" s="13">
        <v>5</v>
      </c>
      <c r="B14" s="43" t="s">
        <v>39</v>
      </c>
      <c r="C14" s="4"/>
      <c r="D14" s="44">
        <v>0.95399999999999996</v>
      </c>
      <c r="E14" s="44">
        <f t="shared" si="0"/>
        <v>0.95399999999999996</v>
      </c>
      <c r="F14" s="4"/>
      <c r="G14" s="44">
        <v>0.94299999999999995</v>
      </c>
      <c r="H14" s="44">
        <f t="shared" si="1"/>
        <v>0.94299999999999995</v>
      </c>
      <c r="I14" s="45"/>
      <c r="J14" s="44">
        <v>0.94399999999999995</v>
      </c>
      <c r="K14" s="44">
        <f t="shared" si="2"/>
        <v>0.94399999999999995</v>
      </c>
      <c r="P14" s="46"/>
    </row>
    <row r="15" spans="1:16" ht="46.8">
      <c r="A15" s="13">
        <v>6</v>
      </c>
      <c r="B15" s="43" t="s">
        <v>40</v>
      </c>
      <c r="C15" s="4"/>
      <c r="D15" s="44">
        <v>0.90700000000000003</v>
      </c>
      <c r="E15" s="44">
        <f t="shared" si="0"/>
        <v>0.90700000000000003</v>
      </c>
      <c r="F15" s="4"/>
      <c r="G15" s="44">
        <v>0.90500000000000003</v>
      </c>
      <c r="H15" s="44">
        <f t="shared" si="1"/>
        <v>0.90500000000000003</v>
      </c>
      <c r="I15" s="45"/>
      <c r="J15" s="44">
        <v>0.90700000000000003</v>
      </c>
      <c r="K15" s="44">
        <f t="shared" si="2"/>
        <v>0.90700000000000003</v>
      </c>
      <c r="P15" s="46"/>
    </row>
    <row r="16" spans="1:16" ht="46.8">
      <c r="A16" s="13">
        <v>7</v>
      </c>
      <c r="B16" s="43" t="s">
        <v>41</v>
      </c>
      <c r="C16" s="4"/>
      <c r="D16" s="44">
        <v>0.91700000000000004</v>
      </c>
      <c r="E16" s="44">
        <f t="shared" si="0"/>
        <v>0.91700000000000004</v>
      </c>
      <c r="F16" s="4"/>
      <c r="G16" s="44">
        <v>0.91400000000000003</v>
      </c>
      <c r="H16" s="44">
        <f t="shared" si="1"/>
        <v>0.91400000000000003</v>
      </c>
      <c r="I16" s="45"/>
      <c r="J16" s="44">
        <v>0.91600000000000004</v>
      </c>
      <c r="K16" s="44">
        <f t="shared" si="2"/>
        <v>0.91600000000000004</v>
      </c>
      <c r="P16" s="46"/>
    </row>
    <row r="17" spans="1:16" ht="46.8">
      <c r="A17" s="13">
        <v>8</v>
      </c>
      <c r="B17" s="43" t="s">
        <v>42</v>
      </c>
      <c r="C17" s="4"/>
      <c r="D17" s="44">
        <v>0.99099999999999999</v>
      </c>
      <c r="E17" s="44">
        <f t="shared" si="0"/>
        <v>0.99099999999999999</v>
      </c>
      <c r="F17" s="4"/>
      <c r="G17" s="44">
        <v>0.98099999999999998</v>
      </c>
      <c r="H17" s="44">
        <f t="shared" si="1"/>
        <v>0.98099999999999998</v>
      </c>
      <c r="I17" s="45"/>
      <c r="J17" s="44">
        <v>0.99099999999999999</v>
      </c>
      <c r="K17" s="44">
        <f t="shared" si="2"/>
        <v>0.99099999999999999</v>
      </c>
      <c r="P17" s="46"/>
    </row>
    <row r="18" spans="1:16" ht="31.2">
      <c r="A18" s="13">
        <v>9</v>
      </c>
      <c r="B18" s="43" t="s">
        <v>43</v>
      </c>
      <c r="C18" s="4"/>
      <c r="D18" s="44">
        <v>0.85199999999999998</v>
      </c>
      <c r="E18" s="44">
        <f t="shared" si="0"/>
        <v>0.85199999999999998</v>
      </c>
      <c r="F18" s="4"/>
      <c r="G18" s="44">
        <v>0.83799999999999997</v>
      </c>
      <c r="H18" s="44">
        <f t="shared" si="1"/>
        <v>0.83799999999999997</v>
      </c>
      <c r="I18" s="45"/>
      <c r="J18" s="44">
        <v>0.84099999999999997</v>
      </c>
      <c r="K18" s="44">
        <f t="shared" si="2"/>
        <v>0.84099999999999997</v>
      </c>
      <c r="P18" s="46"/>
    </row>
    <row r="19" spans="1:16" ht="46.8">
      <c r="A19" s="13">
        <v>10</v>
      </c>
      <c r="B19" s="47" t="s">
        <v>44</v>
      </c>
      <c r="C19" s="4"/>
      <c r="D19" s="44">
        <v>1.62</v>
      </c>
      <c r="E19" s="44">
        <f t="shared" si="0"/>
        <v>1.62</v>
      </c>
      <c r="F19" s="4"/>
      <c r="G19" s="44">
        <v>1.61</v>
      </c>
      <c r="H19" s="44">
        <f t="shared" si="1"/>
        <v>1.61</v>
      </c>
      <c r="I19" s="45"/>
      <c r="J19" s="44">
        <v>1.617</v>
      </c>
      <c r="K19" s="44">
        <f t="shared" si="2"/>
        <v>1.617</v>
      </c>
      <c r="P19" s="46"/>
    </row>
    <row r="20" spans="1:16" ht="31.2">
      <c r="A20" s="13">
        <v>11</v>
      </c>
      <c r="B20" s="47" t="s">
        <v>45</v>
      </c>
      <c r="C20" s="4"/>
      <c r="D20" s="44">
        <v>1</v>
      </c>
      <c r="E20" s="44">
        <f t="shared" si="0"/>
        <v>1</v>
      </c>
      <c r="F20" s="4"/>
      <c r="G20" s="44">
        <v>0.99</v>
      </c>
      <c r="H20" s="44">
        <f t="shared" si="1"/>
        <v>0.99</v>
      </c>
      <c r="I20" s="45"/>
      <c r="J20" s="44">
        <v>1</v>
      </c>
      <c r="K20" s="44">
        <f t="shared" si="2"/>
        <v>1</v>
      </c>
      <c r="P20" s="46"/>
    </row>
    <row r="21" spans="1:16" ht="31.2">
      <c r="A21" s="13">
        <v>12</v>
      </c>
      <c r="B21" s="47" t="s">
        <v>46</v>
      </c>
      <c r="C21" s="4"/>
      <c r="D21" s="44">
        <v>1.0189999999999999</v>
      </c>
      <c r="E21" s="44">
        <f t="shared" si="0"/>
        <v>1.0189999999999999</v>
      </c>
      <c r="F21" s="4"/>
      <c r="G21" s="44">
        <v>1.0289999999999999</v>
      </c>
      <c r="H21" s="44">
        <f t="shared" si="1"/>
        <v>1.0289999999999999</v>
      </c>
      <c r="I21" s="45"/>
      <c r="J21" s="44">
        <v>1.0369999999999999</v>
      </c>
      <c r="K21" s="44">
        <f t="shared" si="2"/>
        <v>1.0369999999999999</v>
      </c>
      <c r="P21" s="46"/>
    </row>
    <row r="22" spans="1:16" ht="46.8">
      <c r="A22" s="13">
        <v>13</v>
      </c>
      <c r="B22" s="47" t="s">
        <v>47</v>
      </c>
      <c r="C22" s="4"/>
      <c r="D22" s="44">
        <v>1.944</v>
      </c>
      <c r="E22" s="44">
        <f t="shared" si="0"/>
        <v>1.944</v>
      </c>
      <c r="F22" s="4"/>
      <c r="G22" s="44">
        <v>1.9330000000000001</v>
      </c>
      <c r="H22" s="44">
        <f t="shared" si="1"/>
        <v>1.9330000000000001</v>
      </c>
      <c r="I22" s="45"/>
      <c r="J22" s="44">
        <v>1.9350000000000001</v>
      </c>
      <c r="K22" s="44">
        <f t="shared" si="2"/>
        <v>1.9350000000000001</v>
      </c>
      <c r="P22" s="46"/>
    </row>
    <row r="23" spans="1:16" ht="46.8">
      <c r="A23" s="13">
        <v>14</v>
      </c>
      <c r="B23" s="47" t="s">
        <v>48</v>
      </c>
      <c r="C23" s="4"/>
      <c r="D23" s="44">
        <v>0.98099999999999998</v>
      </c>
      <c r="E23" s="44">
        <f t="shared" si="0"/>
        <v>0.98099999999999998</v>
      </c>
      <c r="F23" s="4"/>
      <c r="G23" s="44">
        <v>0.97099999999999997</v>
      </c>
      <c r="H23" s="44">
        <f t="shared" si="1"/>
        <v>0.97099999999999997</v>
      </c>
      <c r="I23" s="45"/>
      <c r="J23" s="44">
        <v>0.98099999999999998</v>
      </c>
      <c r="K23" s="44">
        <f t="shared" si="2"/>
        <v>0.98099999999999998</v>
      </c>
      <c r="P23" s="46"/>
    </row>
    <row r="24" spans="1:16" ht="31.2">
      <c r="A24" s="13">
        <v>15</v>
      </c>
      <c r="B24" s="47" t="s">
        <v>49</v>
      </c>
      <c r="C24" s="4"/>
      <c r="D24" s="44">
        <v>1.9259999999999999</v>
      </c>
      <c r="E24" s="44">
        <f t="shared" si="0"/>
        <v>1.9259999999999999</v>
      </c>
      <c r="F24" s="4"/>
      <c r="G24" s="44">
        <v>1.9139999999999999</v>
      </c>
      <c r="H24" s="44">
        <f t="shared" si="1"/>
        <v>1.9139999999999999</v>
      </c>
      <c r="I24" s="45"/>
      <c r="J24" s="44">
        <v>1.925</v>
      </c>
      <c r="K24" s="44">
        <f t="shared" si="2"/>
        <v>1.925</v>
      </c>
      <c r="P24" s="46"/>
    </row>
    <row r="25" spans="1:16" ht="46.8">
      <c r="A25" s="13">
        <v>16</v>
      </c>
      <c r="B25" s="43" t="s">
        <v>50</v>
      </c>
      <c r="C25" s="4"/>
      <c r="D25" s="44">
        <v>0.95399999999999996</v>
      </c>
      <c r="E25" s="44">
        <f t="shared" si="0"/>
        <v>0.95399999999999996</v>
      </c>
      <c r="F25" s="4"/>
      <c r="G25" s="44">
        <v>0.94299999999999995</v>
      </c>
      <c r="H25" s="44">
        <f t="shared" si="1"/>
        <v>0.94299999999999995</v>
      </c>
      <c r="I25" s="45"/>
      <c r="J25" s="44">
        <v>0.94399999999999995</v>
      </c>
      <c r="K25" s="44">
        <f t="shared" si="2"/>
        <v>0.94399999999999995</v>
      </c>
      <c r="P25" s="46"/>
    </row>
    <row r="26" spans="1:16" ht="31.2">
      <c r="A26" s="13">
        <v>17</v>
      </c>
      <c r="B26" s="43" t="s">
        <v>51</v>
      </c>
      <c r="C26" s="4"/>
      <c r="D26" s="44">
        <v>1.1020000000000001</v>
      </c>
      <c r="E26" s="44">
        <f t="shared" si="0"/>
        <v>1.1020000000000001</v>
      </c>
      <c r="F26" s="4"/>
      <c r="G26" s="44">
        <v>1.0760000000000001</v>
      </c>
      <c r="H26" s="44">
        <f t="shared" si="1"/>
        <v>1.0760000000000001</v>
      </c>
      <c r="I26" s="45"/>
      <c r="J26" s="44">
        <v>1.075</v>
      </c>
      <c r="K26" s="44">
        <f t="shared" si="2"/>
        <v>1.075</v>
      </c>
      <c r="P26" s="46"/>
    </row>
    <row r="27" spans="1:16" ht="46.8">
      <c r="A27" s="13">
        <v>18</v>
      </c>
      <c r="B27" s="47" t="s">
        <v>52</v>
      </c>
      <c r="C27" s="4"/>
      <c r="D27" s="44">
        <v>0.96299999999999997</v>
      </c>
      <c r="E27" s="44">
        <f t="shared" si="0"/>
        <v>0.96299999999999997</v>
      </c>
      <c r="F27" s="4"/>
      <c r="G27" s="44">
        <v>0.96199999999999997</v>
      </c>
      <c r="H27" s="44">
        <f t="shared" si="1"/>
        <v>0.96199999999999997</v>
      </c>
      <c r="I27" s="45"/>
      <c r="J27" s="44">
        <v>0.96299999999999997</v>
      </c>
      <c r="K27" s="44">
        <f t="shared" si="2"/>
        <v>0.96299999999999997</v>
      </c>
      <c r="P27" s="46"/>
    </row>
    <row r="28" spans="1:16" ht="46.8">
      <c r="A28" s="13">
        <v>19</v>
      </c>
      <c r="B28" s="43" t="s">
        <v>53</v>
      </c>
      <c r="C28" s="4"/>
      <c r="D28" s="44">
        <v>1.0369999999999999</v>
      </c>
      <c r="E28" s="44">
        <f t="shared" si="0"/>
        <v>1.0369999999999999</v>
      </c>
      <c r="F28" s="4"/>
      <c r="G28" s="44">
        <v>1.01</v>
      </c>
      <c r="H28" s="44">
        <f t="shared" si="1"/>
        <v>1.01</v>
      </c>
      <c r="I28" s="45"/>
      <c r="J28" s="44">
        <v>1.0089999999999999</v>
      </c>
      <c r="K28" s="44">
        <f t="shared" si="2"/>
        <v>1.0089999999999999</v>
      </c>
      <c r="P28" s="46"/>
    </row>
    <row r="29" spans="1:16" ht="46.8">
      <c r="A29" s="13">
        <v>20</v>
      </c>
      <c r="B29" s="43" t="s">
        <v>54</v>
      </c>
      <c r="C29" s="4"/>
      <c r="D29" s="44">
        <v>1</v>
      </c>
      <c r="E29" s="44">
        <f t="shared" si="0"/>
        <v>1</v>
      </c>
      <c r="F29" s="4"/>
      <c r="G29" s="44">
        <v>0.98099999999999998</v>
      </c>
      <c r="H29" s="44">
        <f t="shared" si="1"/>
        <v>0.98099999999999998</v>
      </c>
      <c r="I29" s="45"/>
      <c r="J29" s="44">
        <v>0.99099999999999999</v>
      </c>
      <c r="K29" s="44">
        <f t="shared" si="2"/>
        <v>0.99099999999999999</v>
      </c>
      <c r="P29" s="46"/>
    </row>
    <row r="30" spans="1:16" ht="31.2">
      <c r="A30" s="13">
        <v>21</v>
      </c>
      <c r="B30" s="43" t="s">
        <v>55</v>
      </c>
      <c r="C30" s="4"/>
      <c r="D30" s="44">
        <v>1</v>
      </c>
      <c r="E30" s="44">
        <f t="shared" si="0"/>
        <v>1</v>
      </c>
      <c r="F30" s="4"/>
      <c r="G30" s="44">
        <v>1</v>
      </c>
      <c r="H30" s="44">
        <f t="shared" si="1"/>
        <v>1</v>
      </c>
      <c r="I30" s="45"/>
      <c r="J30" s="44">
        <v>1</v>
      </c>
      <c r="K30" s="44">
        <f t="shared" si="2"/>
        <v>1</v>
      </c>
      <c r="P30" s="46"/>
    </row>
    <row r="31" spans="1:16" ht="46.8">
      <c r="A31" s="13">
        <v>22</v>
      </c>
      <c r="B31" s="47" t="s">
        <v>56</v>
      </c>
      <c r="C31" s="4"/>
      <c r="D31" s="44">
        <v>1.7589999999999999</v>
      </c>
      <c r="E31" s="44">
        <f t="shared" si="0"/>
        <v>1.7589999999999999</v>
      </c>
      <c r="F31" s="4"/>
      <c r="G31" s="44">
        <v>1.7330000000000001</v>
      </c>
      <c r="H31" s="44">
        <f t="shared" si="1"/>
        <v>1.7330000000000001</v>
      </c>
      <c r="I31" s="45"/>
      <c r="J31" s="44">
        <v>1.748</v>
      </c>
      <c r="K31" s="44">
        <f t="shared" si="2"/>
        <v>1.748</v>
      </c>
      <c r="P31" s="46"/>
    </row>
    <row r="32" spans="1:16" ht="46.8">
      <c r="A32" s="13">
        <v>23</v>
      </c>
      <c r="B32" s="43" t="s">
        <v>57</v>
      </c>
      <c r="C32" s="4"/>
      <c r="D32" s="44">
        <v>0.77800000000000002</v>
      </c>
      <c r="E32" s="44">
        <f t="shared" si="0"/>
        <v>0.77800000000000002</v>
      </c>
      <c r="F32" s="4"/>
      <c r="G32" s="44">
        <v>0.79</v>
      </c>
      <c r="H32" s="44">
        <f t="shared" si="1"/>
        <v>0.79</v>
      </c>
      <c r="I32" s="45"/>
      <c r="J32" s="44">
        <v>0.79400000000000004</v>
      </c>
      <c r="K32" s="44">
        <f t="shared" si="2"/>
        <v>0.79400000000000004</v>
      </c>
      <c r="P32" s="46"/>
    </row>
    <row r="33" spans="1:16" ht="31.2">
      <c r="A33" s="13">
        <v>24</v>
      </c>
      <c r="B33" s="43" t="s">
        <v>58</v>
      </c>
      <c r="C33" s="4"/>
      <c r="D33" s="44">
        <v>1.028</v>
      </c>
      <c r="E33" s="44">
        <f t="shared" si="0"/>
        <v>1.028</v>
      </c>
      <c r="F33" s="4"/>
      <c r="G33" s="44">
        <v>1.0189999999999999</v>
      </c>
      <c r="H33" s="44">
        <f t="shared" si="1"/>
        <v>1.0189999999999999</v>
      </c>
      <c r="I33" s="45"/>
      <c r="J33" s="44">
        <v>1.0189999999999999</v>
      </c>
      <c r="K33" s="44">
        <f t="shared" si="2"/>
        <v>1.0189999999999999</v>
      </c>
      <c r="P33" s="46"/>
    </row>
    <row r="34" spans="1:16" ht="46.8">
      <c r="A34" s="13">
        <v>25</v>
      </c>
      <c r="B34" s="43" t="s">
        <v>59</v>
      </c>
      <c r="C34" s="4"/>
      <c r="D34" s="44">
        <v>0.92600000000000005</v>
      </c>
      <c r="E34" s="44">
        <f t="shared" si="0"/>
        <v>0.92600000000000005</v>
      </c>
      <c r="F34" s="4"/>
      <c r="G34" s="44">
        <v>0.91400000000000003</v>
      </c>
      <c r="H34" s="44">
        <f t="shared" si="1"/>
        <v>0.91400000000000003</v>
      </c>
      <c r="I34" s="45"/>
      <c r="J34" s="44">
        <v>0.91600000000000004</v>
      </c>
      <c r="K34" s="44">
        <f t="shared" si="2"/>
        <v>0.91600000000000004</v>
      </c>
      <c r="P34" s="46"/>
    </row>
    <row r="35" spans="1:16" ht="31.2">
      <c r="A35" s="13">
        <v>26</v>
      </c>
      <c r="B35" s="47" t="s">
        <v>60</v>
      </c>
      <c r="C35" s="4"/>
      <c r="D35" s="44">
        <v>1.046</v>
      </c>
      <c r="E35" s="44">
        <f t="shared" si="0"/>
        <v>1.046</v>
      </c>
      <c r="F35" s="4"/>
      <c r="G35" s="44">
        <v>1.038</v>
      </c>
      <c r="H35" s="44">
        <f t="shared" si="1"/>
        <v>1.038</v>
      </c>
      <c r="I35" s="45"/>
      <c r="J35" s="44">
        <v>1.0369999999999999</v>
      </c>
      <c r="K35" s="44">
        <f t="shared" si="2"/>
        <v>1.0369999999999999</v>
      </c>
      <c r="P35" s="46"/>
    </row>
    <row r="36" spans="1:16" ht="46.8">
      <c r="A36" s="13">
        <v>27</v>
      </c>
      <c r="B36" s="43" t="s">
        <v>61</v>
      </c>
      <c r="C36" s="4"/>
      <c r="D36" s="44">
        <v>0.95399999999999996</v>
      </c>
      <c r="E36" s="44">
        <f t="shared" si="0"/>
        <v>0.95399999999999996</v>
      </c>
      <c r="F36" s="4"/>
      <c r="G36" s="44">
        <v>0.95199999999999996</v>
      </c>
      <c r="H36" s="44">
        <f t="shared" si="1"/>
        <v>0.95199999999999996</v>
      </c>
      <c r="I36" s="45"/>
      <c r="J36" s="44">
        <v>0.95299999999999996</v>
      </c>
      <c r="K36" s="44">
        <f t="shared" si="2"/>
        <v>0.95299999999999996</v>
      </c>
      <c r="P36" s="46"/>
    </row>
    <row r="37" spans="1:16" ht="46.8">
      <c r="A37" s="13">
        <v>28</v>
      </c>
      <c r="B37" s="43" t="s">
        <v>62</v>
      </c>
      <c r="C37" s="4"/>
      <c r="D37" s="44">
        <v>1.111</v>
      </c>
      <c r="E37" s="44">
        <f t="shared" si="0"/>
        <v>1.111</v>
      </c>
      <c r="F37" s="4"/>
      <c r="G37" s="44">
        <v>1.095</v>
      </c>
      <c r="H37" s="44">
        <f t="shared" si="1"/>
        <v>1.095</v>
      </c>
      <c r="I37" s="45"/>
      <c r="J37" s="44">
        <v>1.093</v>
      </c>
      <c r="K37" s="44">
        <f t="shared" si="2"/>
        <v>1.093</v>
      </c>
      <c r="P37" s="46"/>
    </row>
    <row r="38" spans="1:16" ht="46.8">
      <c r="A38" s="13">
        <v>29</v>
      </c>
      <c r="B38" s="47" t="s">
        <v>63</v>
      </c>
      <c r="C38" s="4"/>
      <c r="D38" s="44">
        <v>1.0369999999999999</v>
      </c>
      <c r="E38" s="44">
        <f t="shared" si="0"/>
        <v>1.0369999999999999</v>
      </c>
      <c r="F38" s="4"/>
      <c r="G38" s="44">
        <v>1.038</v>
      </c>
      <c r="H38" s="44">
        <f t="shared" si="1"/>
        <v>1.038</v>
      </c>
      <c r="I38" s="45"/>
      <c r="J38" s="44">
        <v>1.0369999999999999</v>
      </c>
      <c r="K38" s="44">
        <f t="shared" si="2"/>
        <v>1.0369999999999999</v>
      </c>
      <c r="P38" s="46"/>
    </row>
    <row r="39" spans="1:16" ht="31.2">
      <c r="A39" s="13">
        <v>30</v>
      </c>
      <c r="B39" s="43" t="s">
        <v>64</v>
      </c>
      <c r="C39" s="4"/>
      <c r="D39" s="44">
        <v>0.96299999999999997</v>
      </c>
      <c r="E39" s="44">
        <f t="shared" si="0"/>
        <v>0.96299999999999997</v>
      </c>
      <c r="F39" s="4"/>
      <c r="G39" s="44">
        <v>0.95199999999999996</v>
      </c>
      <c r="H39" s="44">
        <f t="shared" si="1"/>
        <v>0.95199999999999996</v>
      </c>
      <c r="I39" s="45"/>
      <c r="J39" s="44">
        <v>0.95299999999999996</v>
      </c>
      <c r="K39" s="44">
        <f t="shared" si="2"/>
        <v>0.95299999999999996</v>
      </c>
      <c r="P39" s="46"/>
    </row>
    <row r="40" spans="1:16" ht="46.8">
      <c r="A40" s="13">
        <v>31</v>
      </c>
      <c r="B40" s="43" t="s">
        <v>65</v>
      </c>
      <c r="C40" s="4"/>
      <c r="D40" s="44">
        <v>0.91700000000000004</v>
      </c>
      <c r="E40" s="44">
        <f t="shared" si="0"/>
        <v>0.91700000000000004</v>
      </c>
      <c r="F40" s="4"/>
      <c r="G40" s="44">
        <v>0.91400000000000003</v>
      </c>
      <c r="H40" s="44">
        <f t="shared" si="1"/>
        <v>0.91400000000000003</v>
      </c>
      <c r="I40" s="45"/>
      <c r="J40" s="44">
        <v>0.91600000000000004</v>
      </c>
      <c r="K40" s="44">
        <f t="shared" si="2"/>
        <v>0.91600000000000004</v>
      </c>
      <c r="P40" s="46"/>
    </row>
    <row r="41" spans="1:16" ht="46.8">
      <c r="A41" s="13">
        <v>32</v>
      </c>
      <c r="B41" s="43" t="s">
        <v>66</v>
      </c>
      <c r="C41" s="4"/>
      <c r="D41" s="44">
        <v>1.167</v>
      </c>
      <c r="E41" s="44">
        <f t="shared" si="0"/>
        <v>1.167</v>
      </c>
      <c r="F41" s="4"/>
      <c r="G41" s="44">
        <v>1.1519999999999999</v>
      </c>
      <c r="H41" s="44">
        <f t="shared" si="1"/>
        <v>1.1519999999999999</v>
      </c>
      <c r="I41" s="45"/>
      <c r="J41" s="44">
        <v>1.159</v>
      </c>
      <c r="K41" s="44">
        <f t="shared" si="2"/>
        <v>1.159</v>
      </c>
      <c r="P41" s="46"/>
    </row>
    <row r="42" spans="1:16" ht="46.8">
      <c r="A42" s="13">
        <v>33</v>
      </c>
      <c r="B42" s="43" t="s">
        <v>67</v>
      </c>
      <c r="C42" s="4"/>
      <c r="D42" s="44">
        <v>1.157</v>
      </c>
      <c r="E42" s="44">
        <f t="shared" si="0"/>
        <v>1.157</v>
      </c>
      <c r="F42" s="4"/>
      <c r="G42" s="44">
        <v>1.1619999999999999</v>
      </c>
      <c r="H42" s="44">
        <f t="shared" si="1"/>
        <v>1.1619999999999999</v>
      </c>
      <c r="I42" s="45"/>
      <c r="J42" s="44">
        <v>1.1679999999999999</v>
      </c>
      <c r="K42" s="44">
        <f t="shared" si="2"/>
        <v>1.1679999999999999</v>
      </c>
      <c r="P42" s="46"/>
    </row>
    <row r="43" spans="1:16" ht="31.2">
      <c r="A43" s="13">
        <v>34</v>
      </c>
      <c r="B43" s="47" t="s">
        <v>68</v>
      </c>
      <c r="C43" s="4"/>
      <c r="D43" s="44">
        <v>1.444</v>
      </c>
      <c r="E43" s="44">
        <f t="shared" si="0"/>
        <v>1.444</v>
      </c>
      <c r="F43" s="4"/>
      <c r="G43" s="44">
        <v>1.4379999999999999</v>
      </c>
      <c r="H43" s="44">
        <f t="shared" si="1"/>
        <v>1.4379999999999999</v>
      </c>
      <c r="I43" s="45"/>
      <c r="J43" s="44">
        <v>1.4390000000000001</v>
      </c>
      <c r="K43" s="44">
        <f t="shared" si="2"/>
        <v>1.4390000000000001</v>
      </c>
      <c r="P43" s="46"/>
    </row>
    <row r="44" spans="1:16" ht="46.8">
      <c r="A44" s="13">
        <v>35</v>
      </c>
      <c r="B44" s="43" t="s">
        <v>69</v>
      </c>
      <c r="C44" s="4"/>
      <c r="D44" s="44">
        <v>1.139</v>
      </c>
      <c r="E44" s="44">
        <f t="shared" si="0"/>
        <v>1.139</v>
      </c>
      <c r="F44" s="4"/>
      <c r="G44" s="44">
        <v>1.133</v>
      </c>
      <c r="H44" s="44">
        <f t="shared" si="1"/>
        <v>1.133</v>
      </c>
      <c r="I44" s="45"/>
      <c r="J44" s="44">
        <v>1.131</v>
      </c>
      <c r="K44" s="44">
        <f t="shared" si="2"/>
        <v>1.131</v>
      </c>
      <c r="P44" s="46"/>
    </row>
    <row r="45" spans="1:16" ht="31.2">
      <c r="A45" s="13">
        <v>36</v>
      </c>
      <c r="B45" s="47" t="s">
        <v>70</v>
      </c>
      <c r="C45" s="4"/>
      <c r="D45" s="44">
        <v>0.81499999999999995</v>
      </c>
      <c r="E45" s="44">
        <f t="shared" si="0"/>
        <v>0.81499999999999995</v>
      </c>
      <c r="F45" s="4"/>
      <c r="G45" s="44">
        <v>0.8</v>
      </c>
      <c r="H45" s="44">
        <f t="shared" si="1"/>
        <v>0.8</v>
      </c>
      <c r="I45" s="45"/>
      <c r="J45" s="44">
        <v>0.80400000000000005</v>
      </c>
      <c r="K45" s="44">
        <f t="shared" si="2"/>
        <v>0.80400000000000005</v>
      </c>
      <c r="P45" s="46"/>
    </row>
    <row r="46" spans="1:16" ht="46.8">
      <c r="A46" s="13">
        <v>37</v>
      </c>
      <c r="B46" s="43" t="s">
        <v>71</v>
      </c>
      <c r="C46" s="4"/>
      <c r="D46" s="44">
        <v>1</v>
      </c>
      <c r="E46" s="44">
        <f t="shared" si="0"/>
        <v>1</v>
      </c>
      <c r="F46" s="4"/>
      <c r="G46" s="44">
        <v>1</v>
      </c>
      <c r="H46" s="44">
        <f t="shared" si="1"/>
        <v>1</v>
      </c>
      <c r="I46" s="45"/>
      <c r="J46" s="44">
        <v>1</v>
      </c>
      <c r="K46" s="44">
        <f t="shared" si="2"/>
        <v>1</v>
      </c>
      <c r="P46" s="46"/>
    </row>
    <row r="47" spans="1:16" ht="31.2">
      <c r="A47" s="13">
        <v>38</v>
      </c>
      <c r="B47" s="43" t="s">
        <v>72</v>
      </c>
      <c r="C47" s="4"/>
      <c r="D47" s="44">
        <v>1.0089999999999999</v>
      </c>
      <c r="E47" s="44">
        <f t="shared" si="0"/>
        <v>1.0089999999999999</v>
      </c>
      <c r="F47" s="4"/>
      <c r="G47" s="44">
        <v>1</v>
      </c>
      <c r="H47" s="44">
        <f t="shared" si="1"/>
        <v>1</v>
      </c>
      <c r="I47" s="45"/>
      <c r="J47" s="44">
        <v>1</v>
      </c>
      <c r="K47" s="44">
        <f t="shared" si="2"/>
        <v>1</v>
      </c>
      <c r="P47" s="46"/>
    </row>
    <row r="48" spans="1:16" ht="46.8">
      <c r="A48" s="13">
        <v>39</v>
      </c>
      <c r="B48" s="47" t="s">
        <v>73</v>
      </c>
      <c r="C48" s="4"/>
      <c r="D48" s="44">
        <v>0.90700000000000003</v>
      </c>
      <c r="E48" s="44">
        <f t="shared" si="0"/>
        <v>0.90700000000000003</v>
      </c>
      <c r="F48" s="4"/>
      <c r="G48" s="44">
        <v>0.91400000000000003</v>
      </c>
      <c r="H48" s="44">
        <f t="shared" si="1"/>
        <v>0.91400000000000003</v>
      </c>
      <c r="I48" s="45"/>
      <c r="J48" s="44">
        <v>0.91600000000000004</v>
      </c>
      <c r="K48" s="44">
        <f t="shared" si="2"/>
        <v>0.91600000000000004</v>
      </c>
      <c r="P48" s="46"/>
    </row>
    <row r="49" spans="1:16" ht="46.8">
      <c r="A49" s="13">
        <v>40</v>
      </c>
      <c r="B49" s="43" t="s">
        <v>74</v>
      </c>
      <c r="C49" s="4"/>
      <c r="D49" s="44">
        <v>0.83299999999999996</v>
      </c>
      <c r="E49" s="44">
        <f t="shared" si="0"/>
        <v>0.83299999999999996</v>
      </c>
      <c r="F49" s="4"/>
      <c r="G49" s="44">
        <v>0.83799999999999997</v>
      </c>
      <c r="H49" s="44">
        <f t="shared" si="1"/>
        <v>0.83799999999999997</v>
      </c>
      <c r="I49" s="45"/>
      <c r="J49" s="44">
        <v>0.83199999999999996</v>
      </c>
      <c r="K49" s="44">
        <f t="shared" si="2"/>
        <v>0.83199999999999996</v>
      </c>
      <c r="P49" s="46"/>
    </row>
    <row r="50" spans="1:16" ht="46.8">
      <c r="A50" s="13">
        <v>41</v>
      </c>
      <c r="B50" s="43" t="s">
        <v>75</v>
      </c>
      <c r="C50" s="4"/>
      <c r="D50" s="44">
        <v>0.92600000000000005</v>
      </c>
      <c r="E50" s="44">
        <f t="shared" si="0"/>
        <v>0.92600000000000005</v>
      </c>
      <c r="F50" s="4"/>
      <c r="G50" s="44">
        <v>0.91400000000000003</v>
      </c>
      <c r="H50" s="44">
        <f t="shared" si="1"/>
        <v>0.91400000000000003</v>
      </c>
      <c r="I50" s="45"/>
      <c r="J50" s="44">
        <v>0.91600000000000004</v>
      </c>
      <c r="K50" s="44">
        <f t="shared" si="2"/>
        <v>0.91600000000000004</v>
      </c>
      <c r="P50" s="46"/>
    </row>
    <row r="51" spans="1:16" ht="31.2">
      <c r="A51" s="13">
        <v>42</v>
      </c>
      <c r="B51" s="47" t="s">
        <v>76</v>
      </c>
      <c r="C51" s="4"/>
      <c r="D51" s="44">
        <v>1.1299999999999999</v>
      </c>
      <c r="E51" s="44">
        <f t="shared" si="0"/>
        <v>1.1299999999999999</v>
      </c>
      <c r="F51" s="4"/>
      <c r="G51" s="44">
        <v>1.1240000000000001</v>
      </c>
      <c r="H51" s="44">
        <f t="shared" si="1"/>
        <v>1.1240000000000001</v>
      </c>
      <c r="I51" s="45"/>
      <c r="J51" s="44">
        <v>1.131</v>
      </c>
      <c r="K51" s="44">
        <f t="shared" si="2"/>
        <v>1.131</v>
      </c>
      <c r="P51" s="46"/>
    </row>
    <row r="52" spans="1:16" ht="46.8">
      <c r="A52" s="13">
        <v>43</v>
      </c>
      <c r="B52" s="43" t="s">
        <v>77</v>
      </c>
      <c r="C52" s="4"/>
      <c r="D52" s="44">
        <v>0.81499999999999995</v>
      </c>
      <c r="E52" s="44">
        <f t="shared" si="0"/>
        <v>0.81499999999999995</v>
      </c>
      <c r="F52" s="4"/>
      <c r="G52" s="44">
        <v>0.8</v>
      </c>
      <c r="H52" s="44">
        <f t="shared" si="1"/>
        <v>0.8</v>
      </c>
      <c r="I52" s="45"/>
      <c r="J52" s="44">
        <v>0.80400000000000005</v>
      </c>
      <c r="K52" s="44">
        <f t="shared" si="2"/>
        <v>0.80400000000000005</v>
      </c>
      <c r="P52" s="46"/>
    </row>
    <row r="53" spans="1:16" ht="46.8">
      <c r="A53" s="13">
        <v>44</v>
      </c>
      <c r="B53" s="47" t="s">
        <v>78</v>
      </c>
      <c r="C53" s="4"/>
      <c r="D53" s="44">
        <v>0.66700000000000004</v>
      </c>
      <c r="E53" s="44">
        <f t="shared" si="0"/>
        <v>0.66700000000000004</v>
      </c>
      <c r="F53" s="4"/>
      <c r="G53" s="44">
        <v>0.66700000000000004</v>
      </c>
      <c r="H53" s="44">
        <f t="shared" si="1"/>
        <v>0.66700000000000004</v>
      </c>
      <c r="I53" s="45"/>
      <c r="J53" s="44">
        <v>0.67300000000000004</v>
      </c>
      <c r="K53" s="44">
        <f t="shared" si="2"/>
        <v>0.67300000000000004</v>
      </c>
      <c r="P53" s="46"/>
    </row>
    <row r="54" spans="1:16" ht="31.2">
      <c r="A54" s="13">
        <v>45</v>
      </c>
      <c r="B54" s="47" t="s">
        <v>79</v>
      </c>
      <c r="C54" s="4"/>
      <c r="D54" s="44">
        <v>1.204</v>
      </c>
      <c r="E54" s="44">
        <f t="shared" si="0"/>
        <v>1.204</v>
      </c>
      <c r="F54" s="4"/>
      <c r="G54" s="44">
        <v>1.21</v>
      </c>
      <c r="H54" s="44">
        <f t="shared" si="1"/>
        <v>1.21</v>
      </c>
      <c r="I54" s="45"/>
      <c r="J54" s="44">
        <v>1.2150000000000001</v>
      </c>
      <c r="K54" s="44">
        <f t="shared" si="2"/>
        <v>1.2150000000000001</v>
      </c>
      <c r="P54" s="46"/>
    </row>
    <row r="55" spans="1:16" ht="31.2">
      <c r="A55" s="13">
        <v>46</v>
      </c>
      <c r="B55" s="47" t="s">
        <v>80</v>
      </c>
      <c r="C55" s="4"/>
      <c r="D55" s="44">
        <v>3.5089999999999999</v>
      </c>
      <c r="E55" s="44">
        <f t="shared" si="0"/>
        <v>3.5089999999999999</v>
      </c>
      <c r="F55" s="4"/>
      <c r="G55" s="44">
        <v>3.5329999999999999</v>
      </c>
      <c r="H55" s="44">
        <f t="shared" si="1"/>
        <v>3.5329999999999999</v>
      </c>
      <c r="I55" s="45"/>
      <c r="J55" s="44">
        <v>3.5230000000000001</v>
      </c>
      <c r="K55" s="44">
        <f t="shared" si="2"/>
        <v>3.5230000000000001</v>
      </c>
      <c r="P55" s="46"/>
    </row>
    <row r="56" spans="1:16" ht="31.2">
      <c r="A56" s="13">
        <v>47</v>
      </c>
      <c r="B56" s="43" t="s">
        <v>81</v>
      </c>
      <c r="C56" s="4"/>
      <c r="D56" s="44">
        <v>1.704</v>
      </c>
      <c r="E56" s="44">
        <f t="shared" si="0"/>
        <v>1.704</v>
      </c>
      <c r="F56" s="4"/>
      <c r="G56" s="44">
        <v>1.7330000000000001</v>
      </c>
      <c r="H56" s="44">
        <f t="shared" si="1"/>
        <v>1.7330000000000001</v>
      </c>
      <c r="I56" s="45"/>
      <c r="J56" s="44">
        <v>1.738</v>
      </c>
      <c r="K56" s="44">
        <f t="shared" si="2"/>
        <v>1.738</v>
      </c>
      <c r="P56" s="46"/>
    </row>
    <row r="57" spans="1:16" ht="31.2">
      <c r="A57" s="13">
        <v>48</v>
      </c>
      <c r="B57" s="47" t="s">
        <v>82</v>
      </c>
      <c r="C57" s="4"/>
      <c r="D57" s="44">
        <v>1.2130000000000001</v>
      </c>
      <c r="E57" s="44">
        <f t="shared" si="0"/>
        <v>1.2130000000000001</v>
      </c>
      <c r="F57" s="4"/>
      <c r="G57" s="44">
        <v>1.21</v>
      </c>
      <c r="H57" s="44">
        <f t="shared" si="1"/>
        <v>1.21</v>
      </c>
      <c r="I57" s="45"/>
      <c r="J57" s="44">
        <v>1.2150000000000001</v>
      </c>
      <c r="K57" s="44">
        <f t="shared" si="2"/>
        <v>1.2150000000000001</v>
      </c>
      <c r="P57" s="46"/>
    </row>
    <row r="58" spans="1:16" ht="46.8">
      <c r="A58" s="13">
        <v>49</v>
      </c>
      <c r="B58" s="43" t="s">
        <v>83</v>
      </c>
      <c r="C58" s="4"/>
      <c r="D58" s="44">
        <v>1.5</v>
      </c>
      <c r="E58" s="44">
        <f t="shared" si="0"/>
        <v>1.5</v>
      </c>
      <c r="F58" s="4"/>
      <c r="G58" s="44">
        <v>1.514</v>
      </c>
      <c r="H58" s="44">
        <f t="shared" si="1"/>
        <v>1.514</v>
      </c>
      <c r="I58" s="45"/>
      <c r="J58" s="44">
        <v>1.514</v>
      </c>
      <c r="K58" s="44">
        <f t="shared" si="2"/>
        <v>1.514</v>
      </c>
      <c r="P58" s="46"/>
    </row>
    <row r="59" spans="1:16" ht="46.8">
      <c r="A59" s="13">
        <v>50</v>
      </c>
      <c r="B59" s="43" t="s">
        <v>84</v>
      </c>
      <c r="C59" s="4"/>
      <c r="D59" s="44">
        <v>0.74099999999999999</v>
      </c>
      <c r="E59" s="44">
        <f t="shared" si="0"/>
        <v>0.74099999999999999</v>
      </c>
      <c r="F59" s="4"/>
      <c r="G59" s="44">
        <v>0.73299999999999998</v>
      </c>
      <c r="H59" s="44">
        <f t="shared" si="1"/>
        <v>0.73299999999999998</v>
      </c>
      <c r="I59" s="45"/>
      <c r="J59" s="44">
        <v>0.73799999999999999</v>
      </c>
      <c r="K59" s="44">
        <f t="shared" si="2"/>
        <v>0.73799999999999999</v>
      </c>
      <c r="P59" s="46"/>
    </row>
    <row r="60" spans="1:16" ht="46.8">
      <c r="A60" s="13">
        <v>51</v>
      </c>
      <c r="B60" s="43" t="s">
        <v>85</v>
      </c>
      <c r="C60" s="4"/>
      <c r="D60" s="44">
        <v>0.97199999999999998</v>
      </c>
      <c r="E60" s="44">
        <f t="shared" si="0"/>
        <v>0.97199999999999998</v>
      </c>
      <c r="F60" s="4"/>
      <c r="G60" s="44">
        <v>0.97099999999999997</v>
      </c>
      <c r="H60" s="44">
        <f t="shared" si="1"/>
        <v>0.97099999999999997</v>
      </c>
      <c r="I60" s="45"/>
      <c r="J60" s="44">
        <v>0.97199999999999998</v>
      </c>
      <c r="K60" s="44">
        <f t="shared" si="2"/>
        <v>0.97199999999999998</v>
      </c>
      <c r="P60" s="46"/>
    </row>
    <row r="61" spans="1:16" ht="31.2">
      <c r="A61" s="13">
        <v>52</v>
      </c>
      <c r="B61" s="47" t="s">
        <v>86</v>
      </c>
      <c r="C61" s="4"/>
      <c r="D61" s="44">
        <v>3.6760000000000002</v>
      </c>
      <c r="E61" s="44">
        <f t="shared" si="0"/>
        <v>3.6760000000000002</v>
      </c>
      <c r="F61" s="4"/>
      <c r="G61" s="44">
        <v>3.7050000000000001</v>
      </c>
      <c r="H61" s="44">
        <f t="shared" si="1"/>
        <v>3.7050000000000001</v>
      </c>
      <c r="I61" s="45"/>
      <c r="J61" s="44">
        <v>3.6819999999999999</v>
      </c>
      <c r="K61" s="44"/>
      <c r="P61" s="46"/>
    </row>
    <row r="62" spans="1:16" ht="31.2">
      <c r="A62" s="13">
        <v>53</v>
      </c>
      <c r="B62" s="43" t="s">
        <v>87</v>
      </c>
      <c r="C62" s="4"/>
      <c r="D62" s="44">
        <v>1.0649999999999999</v>
      </c>
      <c r="E62" s="44">
        <f t="shared" si="0"/>
        <v>1.0649999999999999</v>
      </c>
      <c r="F62" s="4"/>
      <c r="G62" s="44">
        <v>1.0760000000000001</v>
      </c>
      <c r="H62" s="44">
        <f t="shared" si="1"/>
        <v>1.0760000000000001</v>
      </c>
      <c r="I62" s="45"/>
      <c r="J62" s="44">
        <v>1.0840000000000001</v>
      </c>
      <c r="K62" s="44">
        <f t="shared" si="2"/>
        <v>1.0840000000000001</v>
      </c>
      <c r="P62" s="46"/>
    </row>
    <row r="63" spans="1:16" ht="31.2">
      <c r="A63" s="13">
        <v>54</v>
      </c>
      <c r="B63" s="43" t="s">
        <v>88</v>
      </c>
      <c r="C63" s="4"/>
      <c r="D63" s="44">
        <v>1.093</v>
      </c>
      <c r="E63" s="44">
        <f t="shared" si="0"/>
        <v>1.093</v>
      </c>
      <c r="F63" s="4"/>
      <c r="G63" s="44">
        <v>1.095</v>
      </c>
      <c r="H63" s="44">
        <f t="shared" si="1"/>
        <v>1.095</v>
      </c>
      <c r="I63" s="45"/>
      <c r="J63" s="44">
        <v>1.093</v>
      </c>
      <c r="K63" s="44">
        <f t="shared" si="2"/>
        <v>1.093</v>
      </c>
      <c r="P63" s="46"/>
    </row>
    <row r="64" spans="1:16" ht="31.2">
      <c r="A64" s="13">
        <v>55</v>
      </c>
      <c r="B64" s="43" t="s">
        <v>89</v>
      </c>
      <c r="C64" s="4"/>
      <c r="D64" s="44">
        <v>1.722</v>
      </c>
      <c r="E64" s="44">
        <f t="shared" si="0"/>
        <v>1.722</v>
      </c>
      <c r="F64" s="4"/>
      <c r="G64" s="44">
        <v>1.724</v>
      </c>
      <c r="H64" s="44">
        <f t="shared" si="1"/>
        <v>1.724</v>
      </c>
      <c r="I64" s="45"/>
      <c r="J64" s="44">
        <v>1.72</v>
      </c>
      <c r="K64" s="44">
        <f t="shared" si="2"/>
        <v>1.72</v>
      </c>
      <c r="P64" s="46"/>
    </row>
    <row r="65" spans="1:16" ht="31.2">
      <c r="A65" s="13">
        <v>56</v>
      </c>
      <c r="B65" s="43" t="s">
        <v>90</v>
      </c>
      <c r="C65" s="4"/>
      <c r="D65" s="44">
        <v>0.96299999999999997</v>
      </c>
      <c r="E65" s="44">
        <f t="shared" si="0"/>
        <v>0.96299999999999997</v>
      </c>
      <c r="F65" s="4"/>
      <c r="G65" s="44">
        <v>0.95199999999999996</v>
      </c>
      <c r="H65" s="44">
        <f t="shared" si="1"/>
        <v>0.95199999999999996</v>
      </c>
      <c r="I65" s="45"/>
      <c r="J65" s="44">
        <v>0.95299999999999996</v>
      </c>
      <c r="K65" s="44">
        <f t="shared" si="2"/>
        <v>0.95299999999999996</v>
      </c>
      <c r="P65" s="46"/>
    </row>
    <row r="66" spans="1:16" ht="31.2">
      <c r="A66" s="13">
        <v>57</v>
      </c>
      <c r="B66" s="43" t="s">
        <v>91</v>
      </c>
      <c r="C66" s="4"/>
      <c r="D66" s="44">
        <v>1.7869999999999999</v>
      </c>
      <c r="E66" s="44">
        <f t="shared" si="0"/>
        <v>1.7869999999999999</v>
      </c>
      <c r="F66" s="4"/>
      <c r="G66" s="44">
        <v>1.8</v>
      </c>
      <c r="H66" s="44">
        <f t="shared" si="1"/>
        <v>1.8</v>
      </c>
      <c r="I66" s="45"/>
      <c r="J66" s="44">
        <v>1.794</v>
      </c>
      <c r="K66" s="44">
        <f t="shared" si="2"/>
        <v>1.794</v>
      </c>
      <c r="P66" s="46"/>
    </row>
    <row r="67" spans="1:16" ht="46.8">
      <c r="A67" s="13">
        <v>58</v>
      </c>
      <c r="B67" s="43" t="s">
        <v>92</v>
      </c>
      <c r="C67" s="4"/>
      <c r="D67" s="44">
        <v>1.361</v>
      </c>
      <c r="E67" s="44">
        <f t="shared" si="0"/>
        <v>1.361</v>
      </c>
      <c r="F67" s="4"/>
      <c r="G67" s="44">
        <v>1.3520000000000001</v>
      </c>
      <c r="H67" s="44">
        <f t="shared" si="1"/>
        <v>1.3520000000000001</v>
      </c>
      <c r="I67" s="45"/>
      <c r="J67" s="44">
        <v>1.3460000000000001</v>
      </c>
      <c r="K67" s="44">
        <f t="shared" si="2"/>
        <v>1.3460000000000001</v>
      </c>
      <c r="P67" s="46"/>
    </row>
    <row r="68" spans="1:16" ht="46.8">
      <c r="A68" s="13">
        <v>59</v>
      </c>
      <c r="B68" s="43" t="s">
        <v>93</v>
      </c>
      <c r="C68" s="4"/>
      <c r="D68" s="44">
        <v>1.296</v>
      </c>
      <c r="E68" s="44">
        <f t="shared" si="0"/>
        <v>1.296</v>
      </c>
      <c r="F68" s="4"/>
      <c r="G68" s="44">
        <v>1.3520000000000001</v>
      </c>
      <c r="H68" s="44">
        <f t="shared" si="1"/>
        <v>1.3520000000000001</v>
      </c>
      <c r="I68" s="45"/>
      <c r="J68" s="44">
        <v>1.3460000000000001</v>
      </c>
      <c r="K68" s="44">
        <f t="shared" si="2"/>
        <v>1.3460000000000001</v>
      </c>
      <c r="P68" s="46"/>
    </row>
    <row r="69" spans="1:16" ht="31.2">
      <c r="A69" s="13">
        <v>60</v>
      </c>
      <c r="B69" s="47" t="s">
        <v>94</v>
      </c>
      <c r="C69" s="4"/>
      <c r="D69" s="44">
        <v>2.6019999999999999</v>
      </c>
      <c r="E69" s="44">
        <f t="shared" si="0"/>
        <v>2.6019999999999999</v>
      </c>
      <c r="F69" s="4"/>
      <c r="G69" s="44">
        <v>2.59</v>
      </c>
      <c r="H69" s="44">
        <f t="shared" si="1"/>
        <v>2.59</v>
      </c>
      <c r="I69" s="45"/>
      <c r="J69" s="44">
        <v>2.589</v>
      </c>
      <c r="K69" s="44">
        <f t="shared" si="2"/>
        <v>2.589</v>
      </c>
      <c r="P69" s="46"/>
    </row>
    <row r="70" spans="1:16" ht="46.8">
      <c r="A70" s="13">
        <v>61</v>
      </c>
      <c r="B70" s="43" t="s">
        <v>95</v>
      </c>
      <c r="C70" s="4"/>
      <c r="D70" s="44">
        <v>1.028</v>
      </c>
      <c r="E70" s="44">
        <f t="shared" si="0"/>
        <v>1.028</v>
      </c>
      <c r="F70" s="4"/>
      <c r="G70" s="44">
        <v>1.01</v>
      </c>
      <c r="H70" s="44">
        <f t="shared" si="1"/>
        <v>1.01</v>
      </c>
      <c r="I70" s="45"/>
      <c r="J70" s="44">
        <v>1.0189999999999999</v>
      </c>
      <c r="K70" s="44">
        <f t="shared" si="2"/>
        <v>1.0189999999999999</v>
      </c>
      <c r="P70" s="46"/>
    </row>
    <row r="71" spans="1:16" ht="46.8">
      <c r="A71" s="13">
        <v>62</v>
      </c>
      <c r="B71" s="47" t="s">
        <v>96</v>
      </c>
      <c r="C71" s="4"/>
      <c r="D71" s="44">
        <v>1.944</v>
      </c>
      <c r="E71" s="44">
        <f t="shared" si="0"/>
        <v>1.944</v>
      </c>
      <c r="F71" s="4"/>
      <c r="G71" s="44">
        <v>1.9139999999999999</v>
      </c>
      <c r="H71" s="44">
        <f t="shared" si="1"/>
        <v>1.9139999999999999</v>
      </c>
      <c r="I71" s="45"/>
      <c r="J71" s="44">
        <v>1.9159999999999999</v>
      </c>
      <c r="K71" s="44">
        <f t="shared" si="2"/>
        <v>1.9159999999999999</v>
      </c>
      <c r="P71" s="46"/>
    </row>
    <row r="72" spans="1:16" ht="46.8">
      <c r="A72" s="13">
        <v>63</v>
      </c>
      <c r="B72" s="43" t="s">
        <v>97</v>
      </c>
      <c r="C72" s="4"/>
      <c r="D72" s="44">
        <v>1.194</v>
      </c>
      <c r="E72" s="44">
        <f t="shared" si="0"/>
        <v>1.194</v>
      </c>
      <c r="F72" s="4"/>
      <c r="G72" s="44">
        <v>1.2</v>
      </c>
      <c r="H72" s="44">
        <f t="shared" si="1"/>
        <v>1.2</v>
      </c>
      <c r="I72" s="45"/>
      <c r="J72" s="44">
        <v>1.196</v>
      </c>
      <c r="K72" s="44">
        <f t="shared" si="2"/>
        <v>1.196</v>
      </c>
      <c r="P72" s="46"/>
    </row>
    <row r="73" spans="1:16" ht="31.2">
      <c r="A73" s="13">
        <v>64</v>
      </c>
      <c r="B73" s="47" t="s">
        <v>98</v>
      </c>
      <c r="C73" s="4"/>
      <c r="D73" s="44">
        <v>1.3240000000000001</v>
      </c>
      <c r="E73" s="44">
        <f t="shared" si="0"/>
        <v>1.3240000000000001</v>
      </c>
      <c r="F73" s="4"/>
      <c r="G73" s="44">
        <v>1.3140000000000001</v>
      </c>
      <c r="H73" s="44">
        <f t="shared" si="1"/>
        <v>1.3140000000000001</v>
      </c>
      <c r="I73" s="45"/>
      <c r="J73" s="44">
        <v>1.3180000000000001</v>
      </c>
      <c r="K73" s="44">
        <f t="shared" si="2"/>
        <v>1.3180000000000001</v>
      </c>
      <c r="P73" s="46"/>
    </row>
    <row r="74" spans="1:16" ht="46.8">
      <c r="A74" s="13">
        <v>65</v>
      </c>
      <c r="B74" s="43" t="s">
        <v>99</v>
      </c>
      <c r="C74" s="4"/>
      <c r="D74" s="44">
        <v>1</v>
      </c>
      <c r="E74" s="44">
        <f t="shared" si="0"/>
        <v>1</v>
      </c>
      <c r="F74" s="4"/>
      <c r="G74" s="44">
        <v>0.98099999999999998</v>
      </c>
      <c r="H74" s="44">
        <f t="shared" si="1"/>
        <v>0.98099999999999998</v>
      </c>
      <c r="I74" s="45"/>
      <c r="J74" s="44">
        <v>0.99099999999999999</v>
      </c>
      <c r="K74" s="44">
        <f t="shared" si="2"/>
        <v>0.99099999999999999</v>
      </c>
      <c r="P74" s="46"/>
    </row>
    <row r="75" spans="1:16" ht="46.8">
      <c r="A75" s="13">
        <v>66</v>
      </c>
      <c r="B75" s="43" t="s">
        <v>100</v>
      </c>
      <c r="C75" s="4"/>
      <c r="D75" s="44">
        <v>1.528</v>
      </c>
      <c r="E75" s="44">
        <f t="shared" ref="E75:E138" si="3">C75+D75</f>
        <v>1.528</v>
      </c>
      <c r="F75" s="4"/>
      <c r="G75" s="44">
        <v>1.5329999999999999</v>
      </c>
      <c r="H75" s="44">
        <f t="shared" si="1"/>
        <v>1.5329999999999999</v>
      </c>
      <c r="I75" s="45"/>
      <c r="J75" s="44">
        <v>1.5229999999999999</v>
      </c>
      <c r="K75" s="44">
        <f t="shared" si="2"/>
        <v>1.5229999999999999</v>
      </c>
      <c r="P75" s="46"/>
    </row>
    <row r="76" spans="1:16" ht="46.8">
      <c r="A76" s="13">
        <v>67</v>
      </c>
      <c r="B76" s="43" t="s">
        <v>101</v>
      </c>
      <c r="C76" s="4"/>
      <c r="D76" s="44">
        <v>0.96299999999999997</v>
      </c>
      <c r="E76" s="44">
        <f t="shared" si="3"/>
        <v>0.96299999999999997</v>
      </c>
      <c r="F76" s="4"/>
      <c r="G76" s="44">
        <v>0.97099999999999997</v>
      </c>
      <c r="H76" s="44">
        <f t="shared" si="1"/>
        <v>0.97099999999999997</v>
      </c>
      <c r="I76" s="45"/>
      <c r="J76" s="44">
        <v>0.97199999999999998</v>
      </c>
      <c r="K76" s="44">
        <f t="shared" si="2"/>
        <v>0.97199999999999998</v>
      </c>
      <c r="P76" s="46"/>
    </row>
    <row r="77" spans="1:16" ht="31.2">
      <c r="A77" s="13">
        <v>68</v>
      </c>
      <c r="B77" s="47" t="s">
        <v>102</v>
      </c>
      <c r="C77" s="4"/>
      <c r="D77" s="44">
        <v>1.3979999999999999</v>
      </c>
      <c r="E77" s="44">
        <f t="shared" si="3"/>
        <v>1.3979999999999999</v>
      </c>
      <c r="F77" s="4"/>
      <c r="G77" s="44">
        <v>1.41</v>
      </c>
      <c r="H77" s="44">
        <f t="shared" si="1"/>
        <v>1.41</v>
      </c>
      <c r="I77" s="45"/>
      <c r="J77" s="44">
        <v>1.411</v>
      </c>
      <c r="K77" s="44">
        <f t="shared" si="2"/>
        <v>1.411</v>
      </c>
      <c r="P77" s="46"/>
    </row>
    <row r="78" spans="1:16" ht="31.2">
      <c r="A78" s="13">
        <v>69</v>
      </c>
      <c r="B78" s="47" t="s">
        <v>103</v>
      </c>
      <c r="C78" s="4"/>
      <c r="D78" s="44">
        <v>1.296</v>
      </c>
      <c r="E78" s="44">
        <f t="shared" si="3"/>
        <v>1.296</v>
      </c>
      <c r="F78" s="4"/>
      <c r="G78" s="44">
        <v>1.3140000000000001</v>
      </c>
      <c r="H78" s="44">
        <f t="shared" si="1"/>
        <v>1.3140000000000001</v>
      </c>
      <c r="I78" s="45"/>
      <c r="J78" s="44">
        <v>1.3080000000000001</v>
      </c>
      <c r="K78" s="44">
        <f t="shared" si="2"/>
        <v>1.3080000000000001</v>
      </c>
      <c r="P78" s="46"/>
    </row>
    <row r="79" spans="1:16" ht="46.8">
      <c r="A79" s="13">
        <v>70</v>
      </c>
      <c r="B79" s="43" t="s">
        <v>104</v>
      </c>
      <c r="C79" s="4"/>
      <c r="D79" s="44">
        <v>1.083</v>
      </c>
      <c r="E79" s="44">
        <f t="shared" si="3"/>
        <v>1.083</v>
      </c>
      <c r="F79" s="4"/>
      <c r="G79" s="44">
        <v>1.0860000000000001</v>
      </c>
      <c r="H79" s="44">
        <f t="shared" si="1"/>
        <v>1.0860000000000001</v>
      </c>
      <c r="I79" s="45"/>
      <c r="J79" s="44">
        <v>1.0840000000000001</v>
      </c>
      <c r="K79" s="44">
        <f t="shared" si="2"/>
        <v>1.0840000000000001</v>
      </c>
      <c r="P79" s="46"/>
    </row>
    <row r="80" spans="1:16" ht="31.2">
      <c r="A80" s="13">
        <v>71</v>
      </c>
      <c r="B80" s="43" t="s">
        <v>105</v>
      </c>
      <c r="C80" s="4"/>
      <c r="D80" s="44">
        <v>1.8979999999999999</v>
      </c>
      <c r="E80" s="44">
        <f t="shared" si="3"/>
        <v>1.8979999999999999</v>
      </c>
      <c r="F80" s="4"/>
      <c r="G80" s="44">
        <v>1.867</v>
      </c>
      <c r="H80" s="44">
        <f t="shared" si="1"/>
        <v>1.867</v>
      </c>
      <c r="I80" s="45"/>
      <c r="J80" s="44">
        <v>1.869</v>
      </c>
      <c r="K80" s="44">
        <f t="shared" si="2"/>
        <v>1.869</v>
      </c>
      <c r="P80" s="46"/>
    </row>
    <row r="81" spans="1:16" ht="31.2">
      <c r="A81" s="13">
        <v>72</v>
      </c>
      <c r="B81" s="43" t="s">
        <v>106</v>
      </c>
      <c r="C81" s="4"/>
      <c r="D81" s="44">
        <v>1.0189999999999999</v>
      </c>
      <c r="E81" s="44">
        <f t="shared" si="3"/>
        <v>1.0189999999999999</v>
      </c>
      <c r="F81" s="4"/>
      <c r="G81" s="44">
        <v>1.01</v>
      </c>
      <c r="H81" s="44">
        <f t="shared" si="1"/>
        <v>1.01</v>
      </c>
      <c r="I81" s="45"/>
      <c r="J81" s="44">
        <v>1.0189999999999999</v>
      </c>
      <c r="K81" s="44">
        <f t="shared" si="2"/>
        <v>1.0189999999999999</v>
      </c>
      <c r="P81" s="46"/>
    </row>
    <row r="82" spans="1:16" ht="46.8">
      <c r="A82" s="13">
        <v>73</v>
      </c>
      <c r="B82" s="43" t="s">
        <v>107</v>
      </c>
      <c r="C82" s="4"/>
      <c r="D82" s="44">
        <v>1.278</v>
      </c>
      <c r="E82" s="44">
        <f t="shared" si="3"/>
        <v>1.278</v>
      </c>
      <c r="F82" s="4"/>
      <c r="G82" s="44">
        <v>1.2949999999999999</v>
      </c>
      <c r="H82" s="44">
        <f t="shared" si="1"/>
        <v>1.2949999999999999</v>
      </c>
      <c r="I82" s="45"/>
      <c r="J82" s="44">
        <v>1.29</v>
      </c>
      <c r="K82" s="44">
        <f t="shared" si="2"/>
        <v>1.29</v>
      </c>
      <c r="P82" s="46"/>
    </row>
    <row r="83" spans="1:16" ht="31.2">
      <c r="A83" s="13">
        <v>74</v>
      </c>
      <c r="B83" s="43" t="s">
        <v>108</v>
      </c>
      <c r="C83" s="4"/>
      <c r="D83" s="44">
        <v>0.87</v>
      </c>
      <c r="E83" s="44">
        <f t="shared" si="3"/>
        <v>0.87</v>
      </c>
      <c r="F83" s="4"/>
      <c r="G83" s="44">
        <v>0.876</v>
      </c>
      <c r="H83" s="44">
        <f t="shared" si="1"/>
        <v>0.876</v>
      </c>
      <c r="I83" s="45"/>
      <c r="J83" s="44">
        <v>0.879</v>
      </c>
      <c r="K83" s="44">
        <f t="shared" si="2"/>
        <v>0.879</v>
      </c>
      <c r="P83" s="46"/>
    </row>
    <row r="84" spans="1:16" ht="46.8">
      <c r="A84" s="13">
        <v>75</v>
      </c>
      <c r="B84" s="43" t="s">
        <v>109</v>
      </c>
      <c r="C84" s="4"/>
      <c r="D84" s="44">
        <v>0.75</v>
      </c>
      <c r="E84" s="44">
        <f t="shared" si="3"/>
        <v>0.75</v>
      </c>
      <c r="F84" s="4"/>
      <c r="G84" s="44">
        <v>0.74299999999999999</v>
      </c>
      <c r="H84" s="44">
        <f t="shared" ref="H84:H140" si="4">G84</f>
        <v>0.74299999999999999</v>
      </c>
      <c r="I84" s="45"/>
      <c r="J84" s="44">
        <v>0.748</v>
      </c>
      <c r="K84" s="44">
        <f t="shared" ref="K84:K140" si="5">J84</f>
        <v>0.748</v>
      </c>
      <c r="P84" s="46"/>
    </row>
    <row r="85" spans="1:16" ht="46.8">
      <c r="A85" s="13">
        <v>76</v>
      </c>
      <c r="B85" s="47" t="s">
        <v>110</v>
      </c>
      <c r="C85" s="4"/>
      <c r="D85" s="44">
        <v>0.97199999999999998</v>
      </c>
      <c r="E85" s="44">
        <f t="shared" si="3"/>
        <v>0.97199999999999998</v>
      </c>
      <c r="F85" s="4"/>
      <c r="G85" s="44">
        <v>0.97099999999999997</v>
      </c>
      <c r="H85" s="44">
        <f t="shared" si="4"/>
        <v>0.97099999999999997</v>
      </c>
      <c r="I85" s="45"/>
      <c r="J85" s="44">
        <v>0.97199999999999998</v>
      </c>
      <c r="K85" s="44">
        <f t="shared" si="5"/>
        <v>0.97199999999999998</v>
      </c>
      <c r="P85" s="46"/>
    </row>
    <row r="86" spans="1:16" ht="46.8">
      <c r="A86" s="13">
        <v>77</v>
      </c>
      <c r="B86" s="43" t="s">
        <v>111</v>
      </c>
      <c r="C86" s="4"/>
      <c r="D86" s="44">
        <v>1.361</v>
      </c>
      <c r="E86" s="44">
        <f t="shared" si="3"/>
        <v>1.361</v>
      </c>
      <c r="F86" s="4"/>
      <c r="G86" s="44">
        <v>1.39</v>
      </c>
      <c r="H86" s="44">
        <f t="shared" si="4"/>
        <v>1.39</v>
      </c>
      <c r="I86" s="45"/>
      <c r="J86" s="44">
        <v>1.393</v>
      </c>
      <c r="K86" s="44">
        <f t="shared" si="5"/>
        <v>1.393</v>
      </c>
      <c r="P86" s="46"/>
    </row>
    <row r="87" spans="1:16" ht="46.8">
      <c r="A87" s="13">
        <v>78</v>
      </c>
      <c r="B87" s="47" t="s">
        <v>112</v>
      </c>
      <c r="C87" s="4"/>
      <c r="D87" s="44">
        <v>1.407</v>
      </c>
      <c r="E87" s="44">
        <f t="shared" si="3"/>
        <v>1.407</v>
      </c>
      <c r="F87" s="4"/>
      <c r="G87" s="44">
        <v>1.41</v>
      </c>
      <c r="H87" s="44">
        <f t="shared" si="4"/>
        <v>1.41</v>
      </c>
      <c r="I87" s="45"/>
      <c r="J87" s="44">
        <v>1.411</v>
      </c>
      <c r="K87" s="44">
        <f t="shared" si="5"/>
        <v>1.411</v>
      </c>
      <c r="P87" s="46"/>
    </row>
    <row r="88" spans="1:16" ht="46.8">
      <c r="A88" s="13">
        <v>79</v>
      </c>
      <c r="B88" s="43" t="s">
        <v>113</v>
      </c>
      <c r="C88" s="4"/>
      <c r="D88" s="44">
        <v>1.2130000000000001</v>
      </c>
      <c r="E88" s="44">
        <f t="shared" si="3"/>
        <v>1.2130000000000001</v>
      </c>
      <c r="F88" s="4"/>
      <c r="G88" s="44">
        <v>1.2190000000000001</v>
      </c>
      <c r="H88" s="44">
        <f t="shared" si="4"/>
        <v>1.2190000000000001</v>
      </c>
      <c r="I88" s="45"/>
      <c r="J88" s="44">
        <v>1.2150000000000001</v>
      </c>
      <c r="K88" s="44">
        <f t="shared" si="5"/>
        <v>1.2150000000000001</v>
      </c>
      <c r="P88" s="46"/>
    </row>
    <row r="89" spans="1:16" ht="46.8">
      <c r="A89" s="13">
        <v>80</v>
      </c>
      <c r="B89" s="43" t="s">
        <v>114</v>
      </c>
      <c r="C89" s="4"/>
      <c r="D89" s="44">
        <v>0.80600000000000005</v>
      </c>
      <c r="E89" s="44">
        <f t="shared" si="3"/>
        <v>0.80600000000000005</v>
      </c>
      <c r="F89" s="4"/>
      <c r="G89" s="44">
        <v>0.79</v>
      </c>
      <c r="H89" s="44">
        <f t="shared" si="4"/>
        <v>0.79</v>
      </c>
      <c r="I89" s="45"/>
      <c r="J89" s="44">
        <v>0.79400000000000004</v>
      </c>
      <c r="K89" s="44">
        <f t="shared" si="5"/>
        <v>0.79400000000000004</v>
      </c>
      <c r="P89" s="46"/>
    </row>
    <row r="90" spans="1:16" ht="46.8">
      <c r="A90" s="13">
        <v>81</v>
      </c>
      <c r="B90" s="43" t="s">
        <v>115</v>
      </c>
      <c r="C90" s="4"/>
      <c r="D90" s="44">
        <v>1.2310000000000001</v>
      </c>
      <c r="E90" s="44">
        <f t="shared" si="3"/>
        <v>1.2310000000000001</v>
      </c>
      <c r="F90" s="4"/>
      <c r="G90" s="44">
        <v>1.238</v>
      </c>
      <c r="H90" s="44">
        <f t="shared" si="4"/>
        <v>1.238</v>
      </c>
      <c r="I90" s="45"/>
      <c r="J90" s="44">
        <v>1.2430000000000001</v>
      </c>
      <c r="K90" s="44">
        <f t="shared" si="5"/>
        <v>1.2430000000000001</v>
      </c>
      <c r="P90" s="46"/>
    </row>
    <row r="91" spans="1:16" ht="46.8">
      <c r="A91" s="13">
        <v>82</v>
      </c>
      <c r="B91" s="43" t="s">
        <v>116</v>
      </c>
      <c r="C91" s="4"/>
      <c r="D91" s="44">
        <v>1.2689999999999999</v>
      </c>
      <c r="E91" s="44">
        <f t="shared" si="3"/>
        <v>1.2689999999999999</v>
      </c>
      <c r="F91" s="4"/>
      <c r="G91" s="44">
        <v>1.286</v>
      </c>
      <c r="H91" s="44">
        <f t="shared" si="4"/>
        <v>1.286</v>
      </c>
      <c r="I91" s="45"/>
      <c r="J91" s="44">
        <v>1.28</v>
      </c>
      <c r="K91" s="44">
        <f t="shared" si="5"/>
        <v>1.28</v>
      </c>
      <c r="P91" s="46"/>
    </row>
    <row r="92" spans="1:16" ht="46.8">
      <c r="A92" s="13">
        <v>83</v>
      </c>
      <c r="B92" s="43" t="s">
        <v>117</v>
      </c>
      <c r="C92" s="4"/>
      <c r="D92" s="44">
        <v>0.84299999999999997</v>
      </c>
      <c r="E92" s="44">
        <f t="shared" si="3"/>
        <v>0.84299999999999997</v>
      </c>
      <c r="F92" s="4"/>
      <c r="G92" s="44">
        <v>0.83799999999999997</v>
      </c>
      <c r="H92" s="44">
        <f t="shared" si="4"/>
        <v>0.83799999999999997</v>
      </c>
      <c r="I92" s="45"/>
      <c r="J92" s="44">
        <v>0.84099999999999997</v>
      </c>
      <c r="K92" s="44">
        <f t="shared" si="5"/>
        <v>0.84099999999999997</v>
      </c>
      <c r="P92" s="46"/>
    </row>
    <row r="93" spans="1:16" ht="46.8">
      <c r="A93" s="13">
        <v>84</v>
      </c>
      <c r="B93" s="43" t="s">
        <v>118</v>
      </c>
      <c r="C93" s="4"/>
      <c r="D93" s="44">
        <v>0.96299999999999997</v>
      </c>
      <c r="E93" s="44">
        <f t="shared" si="3"/>
        <v>0.96299999999999997</v>
      </c>
      <c r="F93" s="4"/>
      <c r="G93" s="44">
        <v>0.97099999999999997</v>
      </c>
      <c r="H93" s="44">
        <f t="shared" si="4"/>
        <v>0.97099999999999997</v>
      </c>
      <c r="I93" s="45"/>
      <c r="J93" s="44">
        <v>0.97199999999999998</v>
      </c>
      <c r="K93" s="44">
        <f t="shared" si="5"/>
        <v>0.97199999999999998</v>
      </c>
      <c r="P93" s="46"/>
    </row>
    <row r="94" spans="1:16" ht="31.2">
      <c r="A94" s="13">
        <v>85</v>
      </c>
      <c r="B94" s="43" t="s">
        <v>119</v>
      </c>
      <c r="C94" s="4"/>
      <c r="D94" s="44">
        <v>0.97199999999999998</v>
      </c>
      <c r="E94" s="44">
        <f t="shared" si="3"/>
        <v>0.97199999999999998</v>
      </c>
      <c r="F94" s="4"/>
      <c r="G94" s="44">
        <v>0.96199999999999997</v>
      </c>
      <c r="H94" s="44">
        <f t="shared" si="4"/>
        <v>0.96199999999999997</v>
      </c>
      <c r="I94" s="45"/>
      <c r="J94" s="44">
        <v>0.96299999999999997</v>
      </c>
      <c r="K94" s="44">
        <f t="shared" si="5"/>
        <v>0.96299999999999997</v>
      </c>
      <c r="P94" s="46"/>
    </row>
    <row r="95" spans="1:16" ht="31.2">
      <c r="A95" s="13">
        <v>86</v>
      </c>
      <c r="B95" s="43" t="s">
        <v>120</v>
      </c>
      <c r="C95" s="4"/>
      <c r="D95" s="44">
        <v>1.7130000000000001</v>
      </c>
      <c r="E95" s="44">
        <f t="shared" si="3"/>
        <v>1.7130000000000001</v>
      </c>
      <c r="F95" s="4"/>
      <c r="G95" s="44">
        <v>1.7050000000000001</v>
      </c>
      <c r="H95" s="44">
        <f t="shared" si="4"/>
        <v>1.7050000000000001</v>
      </c>
      <c r="I95" s="45"/>
      <c r="J95" s="44">
        <v>1.71</v>
      </c>
      <c r="K95" s="44">
        <f t="shared" si="5"/>
        <v>1.71</v>
      </c>
      <c r="P95" s="46"/>
    </row>
    <row r="96" spans="1:16" ht="46.8">
      <c r="A96" s="13">
        <v>87</v>
      </c>
      <c r="B96" s="43" t="s">
        <v>121</v>
      </c>
      <c r="C96" s="4"/>
      <c r="D96" s="44">
        <v>0.72199999999999998</v>
      </c>
      <c r="E96" s="44">
        <f t="shared" si="3"/>
        <v>0.72199999999999998</v>
      </c>
      <c r="F96" s="4"/>
      <c r="G96" s="44">
        <v>0.71399999999999997</v>
      </c>
      <c r="H96" s="44">
        <f t="shared" si="4"/>
        <v>0.71399999999999997</v>
      </c>
      <c r="I96" s="45"/>
      <c r="J96" s="44">
        <v>0.71</v>
      </c>
      <c r="K96" s="44">
        <f t="shared" si="5"/>
        <v>0.71</v>
      </c>
      <c r="P96" s="46"/>
    </row>
    <row r="97" spans="1:16" ht="46.8">
      <c r="A97" s="13">
        <v>88</v>
      </c>
      <c r="B97" s="43" t="s">
        <v>122</v>
      </c>
      <c r="C97" s="4"/>
      <c r="D97" s="44">
        <v>0.76900000000000002</v>
      </c>
      <c r="E97" s="44">
        <f t="shared" si="3"/>
        <v>0.76900000000000002</v>
      </c>
      <c r="F97" s="4"/>
      <c r="G97" s="44">
        <v>0.752</v>
      </c>
      <c r="H97" s="44">
        <f t="shared" si="4"/>
        <v>0.752</v>
      </c>
      <c r="I97" s="45"/>
      <c r="J97" s="44">
        <v>0.75700000000000001</v>
      </c>
      <c r="K97" s="44">
        <f t="shared" si="5"/>
        <v>0.75700000000000001</v>
      </c>
      <c r="P97" s="46"/>
    </row>
    <row r="98" spans="1:16" ht="46.8">
      <c r="A98" s="13">
        <v>89</v>
      </c>
      <c r="B98" s="47" t="s">
        <v>123</v>
      </c>
      <c r="C98" s="4"/>
      <c r="D98" s="44">
        <v>1.0189999999999999</v>
      </c>
      <c r="E98" s="44">
        <f t="shared" si="3"/>
        <v>1.0189999999999999</v>
      </c>
      <c r="F98" s="4"/>
      <c r="G98" s="44">
        <v>1.0189999999999999</v>
      </c>
      <c r="H98" s="44">
        <f t="shared" si="4"/>
        <v>1.0189999999999999</v>
      </c>
      <c r="I98" s="45"/>
      <c r="J98" s="44">
        <v>1.0189999999999999</v>
      </c>
      <c r="K98" s="44">
        <f t="shared" si="5"/>
        <v>1.0189999999999999</v>
      </c>
      <c r="P98" s="46"/>
    </row>
    <row r="99" spans="1:16" ht="31.2">
      <c r="A99" s="13">
        <v>90</v>
      </c>
      <c r="B99" s="43" t="s">
        <v>124</v>
      </c>
      <c r="C99" s="4"/>
      <c r="D99" s="44">
        <v>0.76900000000000002</v>
      </c>
      <c r="E99" s="44">
        <f t="shared" si="3"/>
        <v>0.76900000000000002</v>
      </c>
      <c r="F99" s="4"/>
      <c r="G99" s="44">
        <v>0.76200000000000001</v>
      </c>
      <c r="H99" s="44">
        <f t="shared" si="4"/>
        <v>0.76200000000000001</v>
      </c>
      <c r="I99" s="45"/>
      <c r="J99" s="44">
        <v>0.75700000000000001</v>
      </c>
      <c r="K99" s="44">
        <f t="shared" si="5"/>
        <v>0.75700000000000001</v>
      </c>
      <c r="P99" s="46"/>
    </row>
    <row r="100" spans="1:16" ht="31.2">
      <c r="A100" s="13">
        <v>91</v>
      </c>
      <c r="B100" s="43" t="s">
        <v>125</v>
      </c>
      <c r="C100" s="4"/>
      <c r="D100" s="44">
        <v>0.78700000000000003</v>
      </c>
      <c r="E100" s="44">
        <f t="shared" si="3"/>
        <v>0.78700000000000003</v>
      </c>
      <c r="F100" s="4"/>
      <c r="G100" s="44">
        <v>0.78100000000000003</v>
      </c>
      <c r="H100" s="44">
        <f t="shared" si="4"/>
        <v>0.78100000000000003</v>
      </c>
      <c r="I100" s="45"/>
      <c r="J100" s="44">
        <v>0.78500000000000003</v>
      </c>
      <c r="K100" s="44">
        <f t="shared" si="5"/>
        <v>0.78500000000000003</v>
      </c>
      <c r="P100" s="46"/>
    </row>
    <row r="101" spans="1:16" ht="31.2">
      <c r="A101" s="13">
        <v>92</v>
      </c>
      <c r="B101" s="47" t="s">
        <v>126</v>
      </c>
      <c r="C101" s="4"/>
      <c r="D101" s="44">
        <v>1.833</v>
      </c>
      <c r="E101" s="44">
        <f t="shared" si="3"/>
        <v>1.833</v>
      </c>
      <c r="F101" s="4"/>
      <c r="G101" s="44">
        <v>1.8480000000000001</v>
      </c>
      <c r="H101" s="44">
        <f t="shared" si="4"/>
        <v>1.8480000000000001</v>
      </c>
      <c r="I101" s="45"/>
      <c r="J101" s="44">
        <v>1.86</v>
      </c>
      <c r="K101" s="44">
        <f t="shared" si="5"/>
        <v>1.86</v>
      </c>
      <c r="P101" s="46"/>
    </row>
    <row r="102" spans="1:16" ht="46.8">
      <c r="A102" s="13">
        <v>93</v>
      </c>
      <c r="B102" s="43" t="s">
        <v>127</v>
      </c>
      <c r="C102" s="4"/>
      <c r="D102" s="44">
        <v>0.86099999999999999</v>
      </c>
      <c r="E102" s="44">
        <f t="shared" si="3"/>
        <v>0.86099999999999999</v>
      </c>
      <c r="F102" s="4"/>
      <c r="G102" s="44">
        <v>0.84799999999999998</v>
      </c>
      <c r="H102" s="44">
        <f t="shared" si="4"/>
        <v>0.84799999999999998</v>
      </c>
      <c r="I102" s="45"/>
      <c r="J102" s="44">
        <v>0.85</v>
      </c>
      <c r="K102" s="44">
        <f t="shared" si="5"/>
        <v>0.85</v>
      </c>
      <c r="P102" s="46"/>
    </row>
    <row r="103" spans="1:16" ht="46.8">
      <c r="A103" s="13">
        <v>94</v>
      </c>
      <c r="B103" s="43" t="s">
        <v>128</v>
      </c>
      <c r="C103" s="4"/>
      <c r="D103" s="44">
        <v>0.65700000000000003</v>
      </c>
      <c r="E103" s="44">
        <f t="shared" si="3"/>
        <v>0.65700000000000003</v>
      </c>
      <c r="F103" s="4"/>
      <c r="G103" s="44">
        <v>0.67600000000000005</v>
      </c>
      <c r="H103" s="44">
        <f t="shared" si="4"/>
        <v>0.67600000000000005</v>
      </c>
      <c r="I103" s="45"/>
      <c r="J103" s="44">
        <v>0.69199999999999995</v>
      </c>
      <c r="K103" s="44">
        <f t="shared" si="5"/>
        <v>0.69199999999999995</v>
      </c>
      <c r="P103" s="46"/>
    </row>
    <row r="104" spans="1:16" ht="31.2">
      <c r="A104" s="13">
        <v>95</v>
      </c>
      <c r="B104" s="47" t="s">
        <v>129</v>
      </c>
      <c r="C104" s="4"/>
      <c r="D104" s="44">
        <v>1.907</v>
      </c>
      <c r="E104" s="44">
        <f t="shared" si="3"/>
        <v>1.907</v>
      </c>
      <c r="F104" s="4"/>
      <c r="G104" s="44">
        <v>1.905</v>
      </c>
      <c r="H104" s="44">
        <f t="shared" si="4"/>
        <v>1.905</v>
      </c>
      <c r="I104" s="45"/>
      <c r="J104" s="44">
        <v>1.9159999999999999</v>
      </c>
      <c r="K104" s="44">
        <f t="shared" si="5"/>
        <v>1.9159999999999999</v>
      </c>
      <c r="P104" s="46"/>
    </row>
    <row r="105" spans="1:16" ht="31.2">
      <c r="A105" s="13">
        <v>96</v>
      </c>
      <c r="B105" s="43" t="s">
        <v>130</v>
      </c>
      <c r="C105" s="4"/>
      <c r="D105" s="44">
        <v>1.028</v>
      </c>
      <c r="E105" s="44">
        <f t="shared" si="3"/>
        <v>1.028</v>
      </c>
      <c r="F105" s="4"/>
      <c r="G105" s="44">
        <v>1.0289999999999999</v>
      </c>
      <c r="H105" s="44">
        <f t="shared" si="4"/>
        <v>1.0289999999999999</v>
      </c>
      <c r="I105" s="45"/>
      <c r="J105" s="44">
        <v>1.0369999999999999</v>
      </c>
      <c r="K105" s="44">
        <f t="shared" si="5"/>
        <v>1.0369999999999999</v>
      </c>
      <c r="P105" s="46"/>
    </row>
    <row r="106" spans="1:16" ht="46.8">
      <c r="A106" s="13">
        <v>97</v>
      </c>
      <c r="B106" s="43" t="s">
        <v>131</v>
      </c>
      <c r="C106" s="4"/>
      <c r="D106" s="44">
        <v>1.1020000000000001</v>
      </c>
      <c r="E106" s="44">
        <f t="shared" si="3"/>
        <v>1.1020000000000001</v>
      </c>
      <c r="F106" s="4"/>
      <c r="G106" s="44">
        <v>1.1140000000000001</v>
      </c>
      <c r="H106" s="44">
        <f t="shared" si="4"/>
        <v>1.1140000000000001</v>
      </c>
      <c r="I106" s="45"/>
      <c r="J106" s="44">
        <v>1.121</v>
      </c>
      <c r="K106" s="44">
        <f t="shared" si="5"/>
        <v>1.121</v>
      </c>
      <c r="P106" s="46"/>
    </row>
    <row r="107" spans="1:16" ht="31.2">
      <c r="A107" s="13">
        <v>98</v>
      </c>
      <c r="B107" s="47" t="s">
        <v>132</v>
      </c>
      <c r="C107" s="4"/>
      <c r="D107" s="44">
        <v>1.63</v>
      </c>
      <c r="E107" s="44">
        <f t="shared" si="3"/>
        <v>1.63</v>
      </c>
      <c r="F107" s="4"/>
      <c r="G107" s="44">
        <v>1.6479999999999999</v>
      </c>
      <c r="H107" s="44">
        <f t="shared" si="4"/>
        <v>1.6479999999999999</v>
      </c>
      <c r="I107" s="45"/>
      <c r="J107" s="44">
        <v>1.645</v>
      </c>
      <c r="K107" s="44">
        <f t="shared" si="5"/>
        <v>1.645</v>
      </c>
      <c r="P107" s="46"/>
    </row>
    <row r="108" spans="1:16" ht="46.8">
      <c r="A108" s="13">
        <v>99</v>
      </c>
      <c r="B108" s="43" t="s">
        <v>133</v>
      </c>
      <c r="C108" s="4"/>
      <c r="D108" s="44">
        <v>0.81499999999999995</v>
      </c>
      <c r="E108" s="44">
        <f t="shared" si="3"/>
        <v>0.81499999999999995</v>
      </c>
      <c r="F108" s="4"/>
      <c r="G108" s="44">
        <v>0.81</v>
      </c>
      <c r="H108" s="44">
        <f t="shared" si="4"/>
        <v>0.81</v>
      </c>
      <c r="I108" s="45"/>
      <c r="J108" s="44">
        <v>0.81299999999999994</v>
      </c>
      <c r="K108" s="44">
        <f t="shared" si="5"/>
        <v>0.81299999999999994</v>
      </c>
      <c r="P108" s="46"/>
    </row>
    <row r="109" spans="1:16" ht="31.2">
      <c r="A109" s="13">
        <v>100</v>
      </c>
      <c r="B109" s="43" t="s">
        <v>134</v>
      </c>
      <c r="C109" s="4"/>
      <c r="D109" s="44">
        <v>0.75</v>
      </c>
      <c r="E109" s="44">
        <f t="shared" si="3"/>
        <v>0.75</v>
      </c>
      <c r="F109" s="4"/>
      <c r="G109" s="44">
        <v>0.74299999999999999</v>
      </c>
      <c r="H109" s="44">
        <f t="shared" si="4"/>
        <v>0.74299999999999999</v>
      </c>
      <c r="I109" s="45"/>
      <c r="J109" s="44">
        <v>0.748</v>
      </c>
      <c r="K109" s="44">
        <f t="shared" si="5"/>
        <v>0.748</v>
      </c>
      <c r="P109" s="46"/>
    </row>
    <row r="110" spans="1:16" ht="31.2">
      <c r="A110" s="13">
        <v>101</v>
      </c>
      <c r="B110" s="47" t="s">
        <v>135</v>
      </c>
      <c r="C110" s="4"/>
      <c r="D110" s="44">
        <v>1.0740000000000001</v>
      </c>
      <c r="E110" s="44">
        <f t="shared" si="3"/>
        <v>1.0740000000000001</v>
      </c>
      <c r="F110" s="4"/>
      <c r="G110" s="44">
        <v>1.048</v>
      </c>
      <c r="H110" s="44">
        <f t="shared" si="4"/>
        <v>1.048</v>
      </c>
      <c r="I110" s="45"/>
      <c r="J110" s="44">
        <v>1.056</v>
      </c>
      <c r="K110" s="44">
        <f t="shared" si="5"/>
        <v>1.056</v>
      </c>
      <c r="P110" s="46"/>
    </row>
    <row r="111" spans="1:16" ht="46.8">
      <c r="A111" s="13">
        <v>102</v>
      </c>
      <c r="B111" s="43" t="s">
        <v>136</v>
      </c>
      <c r="C111" s="4"/>
      <c r="D111" s="44">
        <v>0.93500000000000005</v>
      </c>
      <c r="E111" s="44">
        <f t="shared" si="3"/>
        <v>0.93500000000000005</v>
      </c>
      <c r="F111" s="4"/>
      <c r="G111" s="44">
        <v>0.92400000000000004</v>
      </c>
      <c r="H111" s="44">
        <f t="shared" si="4"/>
        <v>0.92400000000000004</v>
      </c>
      <c r="I111" s="45"/>
      <c r="J111" s="44">
        <v>0.92500000000000004</v>
      </c>
      <c r="K111" s="44">
        <f t="shared" si="5"/>
        <v>0.92500000000000004</v>
      </c>
      <c r="P111" s="46"/>
    </row>
    <row r="112" spans="1:16" ht="31.2">
      <c r="A112" s="13">
        <v>103</v>
      </c>
      <c r="B112" s="43" t="s">
        <v>137</v>
      </c>
      <c r="C112" s="4"/>
      <c r="D112" s="44">
        <v>0.94399999999999995</v>
      </c>
      <c r="E112" s="44">
        <f t="shared" si="3"/>
        <v>0.94399999999999995</v>
      </c>
      <c r="F112" s="4"/>
      <c r="G112" s="44">
        <v>0.93300000000000005</v>
      </c>
      <c r="H112" s="44">
        <f t="shared" si="4"/>
        <v>0.93300000000000005</v>
      </c>
      <c r="I112" s="45"/>
      <c r="J112" s="44">
        <v>0.93500000000000005</v>
      </c>
      <c r="K112" s="44">
        <f t="shared" si="5"/>
        <v>0.93500000000000005</v>
      </c>
      <c r="P112" s="46"/>
    </row>
    <row r="113" spans="1:16" ht="31.2">
      <c r="A113" s="13">
        <v>104</v>
      </c>
      <c r="B113" s="43" t="s">
        <v>138</v>
      </c>
      <c r="C113" s="4"/>
      <c r="D113" s="44">
        <v>0.61099999999999999</v>
      </c>
      <c r="E113" s="44">
        <f t="shared" si="3"/>
        <v>0.61099999999999999</v>
      </c>
      <c r="F113" s="4"/>
      <c r="G113" s="44">
        <v>0.61</v>
      </c>
      <c r="H113" s="44">
        <f t="shared" si="4"/>
        <v>0.61</v>
      </c>
      <c r="I113" s="45"/>
      <c r="J113" s="44">
        <v>0.60699999999999998</v>
      </c>
      <c r="K113" s="44">
        <f t="shared" si="5"/>
        <v>0.60699999999999998</v>
      </c>
      <c r="P113" s="46"/>
    </row>
    <row r="114" spans="1:16" ht="31.2">
      <c r="A114" s="13">
        <v>105</v>
      </c>
      <c r="B114" s="43" t="s">
        <v>139</v>
      </c>
      <c r="C114" s="4"/>
      <c r="D114" s="44">
        <v>1.694</v>
      </c>
      <c r="E114" s="44">
        <f t="shared" si="3"/>
        <v>1.694</v>
      </c>
      <c r="F114" s="4"/>
      <c r="G114" s="44">
        <v>1.667</v>
      </c>
      <c r="H114" s="44">
        <f t="shared" si="4"/>
        <v>1.667</v>
      </c>
      <c r="I114" s="45"/>
      <c r="J114" s="44">
        <v>1.673</v>
      </c>
      <c r="K114" s="44">
        <f t="shared" si="5"/>
        <v>1.673</v>
      </c>
      <c r="P114" s="46"/>
    </row>
    <row r="115" spans="1:16" ht="46.8">
      <c r="A115" s="13">
        <v>106</v>
      </c>
      <c r="B115" s="43" t="s">
        <v>140</v>
      </c>
      <c r="C115" s="4"/>
      <c r="D115" s="44">
        <v>0.78700000000000003</v>
      </c>
      <c r="E115" s="44">
        <f t="shared" si="3"/>
        <v>0.78700000000000003</v>
      </c>
      <c r="F115" s="4"/>
      <c r="G115" s="44">
        <v>0.78100000000000003</v>
      </c>
      <c r="H115" s="44">
        <f t="shared" si="4"/>
        <v>0.78100000000000003</v>
      </c>
      <c r="I115" s="45"/>
      <c r="J115" s="44">
        <v>0.78500000000000003</v>
      </c>
      <c r="K115" s="44">
        <f t="shared" si="5"/>
        <v>0.78500000000000003</v>
      </c>
      <c r="P115" s="46"/>
    </row>
    <row r="116" spans="1:16" ht="46.8">
      <c r="A116" s="13">
        <v>107</v>
      </c>
      <c r="B116" s="43" t="s">
        <v>141</v>
      </c>
      <c r="C116" s="4"/>
      <c r="D116" s="44">
        <v>1.1299999999999999</v>
      </c>
      <c r="E116" s="44">
        <f t="shared" si="3"/>
        <v>1.1299999999999999</v>
      </c>
      <c r="F116" s="4"/>
      <c r="G116" s="44">
        <v>1.133</v>
      </c>
      <c r="H116" s="44">
        <f t="shared" si="4"/>
        <v>1.133</v>
      </c>
      <c r="I116" s="45"/>
      <c r="J116" s="44">
        <v>1.1399999999999999</v>
      </c>
      <c r="K116" s="44">
        <f t="shared" si="5"/>
        <v>1.1399999999999999</v>
      </c>
      <c r="P116" s="46"/>
    </row>
    <row r="117" spans="1:16" ht="31.2">
      <c r="A117" s="13">
        <v>108</v>
      </c>
      <c r="B117" s="47" t="s">
        <v>142</v>
      </c>
      <c r="C117" s="4"/>
      <c r="D117" s="44">
        <v>1.25</v>
      </c>
      <c r="E117" s="44">
        <f t="shared" si="3"/>
        <v>1.25</v>
      </c>
      <c r="F117" s="4"/>
      <c r="G117" s="44">
        <v>1.2569999999999999</v>
      </c>
      <c r="H117" s="44">
        <f t="shared" si="4"/>
        <v>1.2569999999999999</v>
      </c>
      <c r="I117" s="45"/>
      <c r="J117" s="44">
        <v>1.262</v>
      </c>
      <c r="K117" s="44">
        <f t="shared" si="5"/>
        <v>1.262</v>
      </c>
      <c r="P117" s="46"/>
    </row>
    <row r="118" spans="1:16" ht="31.2">
      <c r="A118" s="13">
        <v>109</v>
      </c>
      <c r="B118" s="43" t="s">
        <v>143</v>
      </c>
      <c r="C118" s="4"/>
      <c r="D118" s="44">
        <v>0.88</v>
      </c>
      <c r="E118" s="44">
        <f t="shared" si="3"/>
        <v>0.88</v>
      </c>
      <c r="F118" s="4"/>
      <c r="G118" s="44">
        <v>0.86699999999999999</v>
      </c>
      <c r="H118" s="44">
        <f t="shared" si="4"/>
        <v>0.86699999999999999</v>
      </c>
      <c r="I118" s="45"/>
      <c r="J118" s="44">
        <v>0.86899999999999999</v>
      </c>
      <c r="K118" s="44">
        <f t="shared" si="5"/>
        <v>0.86899999999999999</v>
      </c>
      <c r="P118" s="46"/>
    </row>
    <row r="119" spans="1:16" ht="31.2">
      <c r="A119" s="13">
        <v>110</v>
      </c>
      <c r="B119" s="43" t="s">
        <v>144</v>
      </c>
      <c r="C119" s="4"/>
      <c r="D119" s="44">
        <v>0.95399999999999996</v>
      </c>
      <c r="E119" s="44">
        <f t="shared" si="3"/>
        <v>0.95399999999999996</v>
      </c>
      <c r="F119" s="4"/>
      <c r="G119" s="44">
        <v>0.94299999999999995</v>
      </c>
      <c r="H119" s="44">
        <f t="shared" si="4"/>
        <v>0.94299999999999995</v>
      </c>
      <c r="I119" s="45"/>
      <c r="J119" s="44">
        <v>0.95299999999999996</v>
      </c>
      <c r="K119" s="44">
        <f t="shared" si="5"/>
        <v>0.95299999999999996</v>
      </c>
      <c r="P119" s="46"/>
    </row>
    <row r="120" spans="1:16" ht="31.2">
      <c r="A120" s="13">
        <v>111</v>
      </c>
      <c r="B120" s="47" t="s">
        <v>145</v>
      </c>
      <c r="C120" s="4"/>
      <c r="D120" s="44">
        <v>1.583</v>
      </c>
      <c r="E120" s="44">
        <f t="shared" si="3"/>
        <v>1.583</v>
      </c>
      <c r="F120" s="4"/>
      <c r="G120" s="44">
        <v>1.571</v>
      </c>
      <c r="H120" s="44">
        <f t="shared" si="4"/>
        <v>1.571</v>
      </c>
      <c r="I120" s="45"/>
      <c r="J120" s="44">
        <v>1.579</v>
      </c>
      <c r="K120" s="44">
        <f t="shared" si="5"/>
        <v>1.579</v>
      </c>
      <c r="P120" s="46"/>
    </row>
    <row r="121" spans="1:16" ht="46.8">
      <c r="A121" s="13">
        <v>112</v>
      </c>
      <c r="B121" s="43" t="s">
        <v>146</v>
      </c>
      <c r="C121" s="4"/>
      <c r="D121" s="44">
        <v>0.89800000000000002</v>
      </c>
      <c r="E121" s="44">
        <f t="shared" si="3"/>
        <v>0.89800000000000002</v>
      </c>
      <c r="F121" s="4"/>
      <c r="G121" s="44">
        <v>0.88600000000000001</v>
      </c>
      <c r="H121" s="44">
        <f t="shared" si="4"/>
        <v>0.88600000000000001</v>
      </c>
      <c r="I121" s="45"/>
      <c r="J121" s="44">
        <v>0.88800000000000001</v>
      </c>
      <c r="K121" s="44">
        <f t="shared" si="5"/>
        <v>0.88800000000000001</v>
      </c>
      <c r="P121" s="46"/>
    </row>
    <row r="122" spans="1:16" ht="31.2">
      <c r="A122" s="13">
        <v>113</v>
      </c>
      <c r="B122" s="43" t="s">
        <v>147</v>
      </c>
      <c r="C122" s="4"/>
      <c r="D122" s="44">
        <v>0.73099999999999998</v>
      </c>
      <c r="E122" s="44">
        <f t="shared" si="3"/>
        <v>0.73099999999999998</v>
      </c>
      <c r="F122" s="4"/>
      <c r="G122" s="44">
        <v>0.72399999999999998</v>
      </c>
      <c r="H122" s="44">
        <f t="shared" si="4"/>
        <v>0.72399999999999998</v>
      </c>
      <c r="I122" s="45"/>
      <c r="J122" s="44">
        <v>0.72899999999999998</v>
      </c>
      <c r="K122" s="44">
        <f t="shared" si="5"/>
        <v>0.72899999999999998</v>
      </c>
      <c r="P122" s="46"/>
    </row>
    <row r="123" spans="1:16" ht="46.8">
      <c r="A123" s="13">
        <v>114</v>
      </c>
      <c r="B123" s="43" t="s">
        <v>148</v>
      </c>
      <c r="C123" s="4"/>
      <c r="D123" s="44">
        <v>0.76900000000000002</v>
      </c>
      <c r="E123" s="44">
        <f t="shared" si="3"/>
        <v>0.76900000000000002</v>
      </c>
      <c r="F123" s="4"/>
      <c r="G123" s="44">
        <v>0.76200000000000001</v>
      </c>
      <c r="H123" s="44">
        <f t="shared" si="4"/>
        <v>0.76200000000000001</v>
      </c>
      <c r="I123" s="45"/>
      <c r="J123" s="44">
        <v>0.75700000000000001</v>
      </c>
      <c r="K123" s="44">
        <f t="shared" si="5"/>
        <v>0.75700000000000001</v>
      </c>
      <c r="P123" s="46"/>
    </row>
    <row r="124" spans="1:16" ht="31.2">
      <c r="A124" s="13">
        <v>115</v>
      </c>
      <c r="B124" s="43" t="s">
        <v>149</v>
      </c>
      <c r="C124" s="4"/>
      <c r="D124" s="44">
        <v>0.77800000000000002</v>
      </c>
      <c r="E124" s="44">
        <f t="shared" si="3"/>
        <v>0.77800000000000002</v>
      </c>
      <c r="F124" s="4"/>
      <c r="G124" s="44">
        <v>0.76200000000000001</v>
      </c>
      <c r="H124" s="44">
        <f t="shared" si="4"/>
        <v>0.76200000000000001</v>
      </c>
      <c r="I124" s="45"/>
      <c r="J124" s="44">
        <v>0.76600000000000001</v>
      </c>
      <c r="K124" s="44">
        <f t="shared" si="5"/>
        <v>0.76600000000000001</v>
      </c>
      <c r="P124" s="46"/>
    </row>
    <row r="125" spans="1:16" ht="31.2">
      <c r="A125" s="13">
        <v>116</v>
      </c>
      <c r="B125" s="43" t="s">
        <v>150</v>
      </c>
      <c r="C125" s="4"/>
      <c r="D125" s="44">
        <v>0.74099999999999999</v>
      </c>
      <c r="E125" s="44">
        <f t="shared" si="3"/>
        <v>0.74099999999999999</v>
      </c>
      <c r="F125" s="4"/>
      <c r="G125" s="44">
        <v>0.74299999999999999</v>
      </c>
      <c r="H125" s="44">
        <f t="shared" si="4"/>
        <v>0.74299999999999999</v>
      </c>
      <c r="I125" s="45"/>
      <c r="J125" s="44">
        <v>0.73799999999999999</v>
      </c>
      <c r="K125" s="44">
        <f t="shared" si="5"/>
        <v>0.73799999999999999</v>
      </c>
      <c r="P125" s="46"/>
    </row>
    <row r="126" spans="1:16" ht="46.8">
      <c r="A126" s="13">
        <v>117</v>
      </c>
      <c r="B126" s="43" t="s">
        <v>151</v>
      </c>
      <c r="C126" s="4"/>
      <c r="D126" s="44">
        <v>0.67600000000000005</v>
      </c>
      <c r="E126" s="44">
        <f t="shared" si="3"/>
        <v>0.67600000000000005</v>
      </c>
      <c r="F126" s="4"/>
      <c r="G126" s="44">
        <v>0.66700000000000004</v>
      </c>
      <c r="H126" s="44">
        <f t="shared" si="4"/>
        <v>0.66700000000000004</v>
      </c>
      <c r="I126" s="45"/>
      <c r="J126" s="44">
        <v>0.67300000000000004</v>
      </c>
      <c r="K126" s="44">
        <f t="shared" si="5"/>
        <v>0.67300000000000004</v>
      </c>
      <c r="P126" s="46"/>
    </row>
    <row r="127" spans="1:16" ht="31.2">
      <c r="A127" s="13">
        <v>118</v>
      </c>
      <c r="B127" s="43" t="s">
        <v>152</v>
      </c>
      <c r="C127" s="4"/>
      <c r="D127" s="44">
        <v>0.63</v>
      </c>
      <c r="E127" s="44">
        <f t="shared" si="3"/>
        <v>0.63</v>
      </c>
      <c r="F127" s="4"/>
      <c r="G127" s="44">
        <v>0.61899999999999999</v>
      </c>
      <c r="H127" s="44">
        <f t="shared" si="4"/>
        <v>0.61899999999999999</v>
      </c>
      <c r="I127" s="45"/>
      <c r="J127" s="44">
        <v>0.626</v>
      </c>
      <c r="K127" s="44">
        <f t="shared" si="5"/>
        <v>0.626</v>
      </c>
      <c r="P127" s="46"/>
    </row>
    <row r="128" spans="1:16" ht="46.8">
      <c r="A128" s="13">
        <v>119</v>
      </c>
      <c r="B128" s="43" t="s">
        <v>153</v>
      </c>
      <c r="C128" s="4"/>
      <c r="D128" s="44">
        <v>0.64800000000000002</v>
      </c>
      <c r="E128" s="44">
        <f t="shared" si="3"/>
        <v>0.64800000000000002</v>
      </c>
      <c r="F128" s="4"/>
      <c r="G128" s="44">
        <v>0.63800000000000001</v>
      </c>
      <c r="H128" s="44">
        <f t="shared" si="4"/>
        <v>0.63800000000000001</v>
      </c>
      <c r="I128" s="45"/>
      <c r="J128" s="44">
        <v>0.63600000000000001</v>
      </c>
      <c r="K128" s="44">
        <f t="shared" si="5"/>
        <v>0.63600000000000001</v>
      </c>
      <c r="P128" s="46"/>
    </row>
    <row r="129" spans="1:16" ht="46.8">
      <c r="A129" s="13">
        <v>120</v>
      </c>
      <c r="B129" s="43" t="s">
        <v>160</v>
      </c>
      <c r="C129" s="4"/>
      <c r="D129" s="44">
        <v>0.95399999999999996</v>
      </c>
      <c r="E129" s="44">
        <f t="shared" si="3"/>
        <v>0.95399999999999996</v>
      </c>
      <c r="F129" s="4"/>
      <c r="G129" s="44">
        <v>0.96199999999999997</v>
      </c>
      <c r="H129" s="44">
        <f t="shared" si="4"/>
        <v>0.96199999999999997</v>
      </c>
      <c r="I129" s="45"/>
      <c r="J129" s="44">
        <v>0.97199999999999998</v>
      </c>
      <c r="K129" s="44">
        <f t="shared" si="5"/>
        <v>0.97199999999999998</v>
      </c>
      <c r="P129" s="46"/>
    </row>
    <row r="130" spans="1:16" ht="31.2">
      <c r="A130" s="13">
        <v>121</v>
      </c>
      <c r="B130" s="43" t="s">
        <v>161</v>
      </c>
      <c r="C130" s="4"/>
      <c r="D130" s="44">
        <v>1.528</v>
      </c>
      <c r="E130" s="44">
        <f t="shared" si="3"/>
        <v>1.528</v>
      </c>
      <c r="F130" s="4"/>
      <c r="G130" s="44">
        <v>1.5329999999999999</v>
      </c>
      <c r="H130" s="44">
        <f t="shared" si="4"/>
        <v>1.5329999999999999</v>
      </c>
      <c r="I130" s="45"/>
      <c r="J130" s="44">
        <v>1.5329999999999999</v>
      </c>
      <c r="K130" s="44">
        <f t="shared" si="5"/>
        <v>1.5329999999999999</v>
      </c>
      <c r="P130" s="46"/>
    </row>
    <row r="131" spans="1:16" ht="46.8">
      <c r="A131" s="13">
        <v>122</v>
      </c>
      <c r="B131" s="43" t="s">
        <v>162</v>
      </c>
      <c r="C131" s="4"/>
      <c r="D131" s="44">
        <v>0.68500000000000005</v>
      </c>
      <c r="E131" s="44">
        <f t="shared" si="3"/>
        <v>0.68500000000000005</v>
      </c>
      <c r="F131" s="4"/>
      <c r="G131" s="44">
        <v>0.67600000000000005</v>
      </c>
      <c r="H131" s="44">
        <f t="shared" si="4"/>
        <v>0.67600000000000005</v>
      </c>
      <c r="I131" s="45"/>
      <c r="J131" s="44">
        <v>0.68200000000000005</v>
      </c>
      <c r="K131" s="44">
        <f t="shared" si="5"/>
        <v>0.68200000000000005</v>
      </c>
      <c r="P131" s="46"/>
    </row>
    <row r="132" spans="1:16" ht="46.8">
      <c r="A132" s="13">
        <v>123</v>
      </c>
      <c r="B132" s="43" t="s">
        <v>163</v>
      </c>
      <c r="C132" s="4"/>
      <c r="D132" s="44">
        <v>0.65700000000000003</v>
      </c>
      <c r="E132" s="44">
        <f t="shared" si="3"/>
        <v>0.65700000000000003</v>
      </c>
      <c r="F132" s="4"/>
      <c r="G132" s="44">
        <v>0.65700000000000003</v>
      </c>
      <c r="H132" s="44">
        <f t="shared" si="4"/>
        <v>0.65700000000000003</v>
      </c>
      <c r="I132" s="45"/>
      <c r="J132" s="44">
        <v>0.65400000000000003</v>
      </c>
      <c r="K132" s="44">
        <f t="shared" si="5"/>
        <v>0.65400000000000003</v>
      </c>
      <c r="P132" s="46"/>
    </row>
    <row r="133" spans="1:16" ht="46.8">
      <c r="A133" s="13">
        <v>124</v>
      </c>
      <c r="B133" s="43" t="s">
        <v>164</v>
      </c>
      <c r="C133" s="4"/>
      <c r="D133" s="44">
        <v>0.92600000000000005</v>
      </c>
      <c r="E133" s="44">
        <f t="shared" si="3"/>
        <v>0.92600000000000005</v>
      </c>
      <c r="F133" s="4"/>
      <c r="G133" s="44">
        <v>0.91400000000000003</v>
      </c>
      <c r="H133" s="44">
        <f t="shared" si="4"/>
        <v>0.91400000000000003</v>
      </c>
      <c r="I133" s="45"/>
      <c r="J133" s="44">
        <v>0.91600000000000004</v>
      </c>
      <c r="K133" s="44">
        <f t="shared" si="5"/>
        <v>0.91600000000000004</v>
      </c>
      <c r="P133" s="46"/>
    </row>
    <row r="134" spans="1:16" ht="46.8">
      <c r="A134" s="13">
        <v>125</v>
      </c>
      <c r="B134" s="43" t="s">
        <v>165</v>
      </c>
      <c r="C134" s="4"/>
      <c r="D134" s="44">
        <v>0.96299999999999997</v>
      </c>
      <c r="E134" s="44">
        <f t="shared" si="3"/>
        <v>0.96299999999999997</v>
      </c>
      <c r="F134" s="4"/>
      <c r="G134" s="44">
        <v>0.95199999999999996</v>
      </c>
      <c r="H134" s="44">
        <f t="shared" si="4"/>
        <v>0.95199999999999996</v>
      </c>
      <c r="I134" s="45"/>
      <c r="J134" s="44">
        <v>0.96299999999999997</v>
      </c>
      <c r="K134" s="44">
        <f t="shared" si="5"/>
        <v>0.96299999999999997</v>
      </c>
      <c r="P134" s="46"/>
    </row>
    <row r="135" spans="1:16" ht="46.8">
      <c r="A135" s="13">
        <v>126</v>
      </c>
      <c r="B135" s="43" t="s">
        <v>166</v>
      </c>
      <c r="C135" s="4"/>
      <c r="D135" s="44">
        <v>0.79600000000000004</v>
      </c>
      <c r="E135" s="44">
        <f t="shared" si="3"/>
        <v>0.79600000000000004</v>
      </c>
      <c r="F135" s="4"/>
      <c r="G135" s="44">
        <v>0.79</v>
      </c>
      <c r="H135" s="44">
        <f t="shared" si="4"/>
        <v>0.79</v>
      </c>
      <c r="I135" s="45"/>
      <c r="J135" s="44">
        <v>0.79400000000000004</v>
      </c>
      <c r="K135" s="44">
        <f t="shared" si="5"/>
        <v>0.79400000000000004</v>
      </c>
      <c r="P135" s="46"/>
    </row>
    <row r="136" spans="1:16" ht="46.8">
      <c r="A136" s="13">
        <v>127</v>
      </c>
      <c r="B136" s="43" t="s">
        <v>167</v>
      </c>
      <c r="C136" s="4"/>
      <c r="D136" s="44">
        <v>0.88900000000000001</v>
      </c>
      <c r="E136" s="44">
        <f t="shared" si="3"/>
        <v>0.88900000000000001</v>
      </c>
      <c r="F136" s="4"/>
      <c r="G136" s="44">
        <v>0.89500000000000002</v>
      </c>
      <c r="H136" s="44">
        <f t="shared" si="4"/>
        <v>0.89500000000000002</v>
      </c>
      <c r="I136" s="45"/>
      <c r="J136" s="44">
        <v>0.89700000000000002</v>
      </c>
      <c r="K136" s="44">
        <f t="shared" si="5"/>
        <v>0.89700000000000002</v>
      </c>
      <c r="P136" s="46"/>
    </row>
    <row r="137" spans="1:16" ht="31.2">
      <c r="A137" s="13">
        <v>128</v>
      </c>
      <c r="B137" s="43" t="s">
        <v>168</v>
      </c>
      <c r="C137" s="4"/>
      <c r="D137" s="44">
        <v>0.63</v>
      </c>
      <c r="E137" s="44">
        <f t="shared" si="3"/>
        <v>0.63</v>
      </c>
      <c r="F137" s="4"/>
      <c r="G137" s="44">
        <v>0.629</v>
      </c>
      <c r="H137" s="44">
        <f t="shared" si="4"/>
        <v>0.629</v>
      </c>
      <c r="I137" s="45"/>
      <c r="J137" s="44">
        <v>0.626</v>
      </c>
      <c r="K137" s="44">
        <f t="shared" si="5"/>
        <v>0.626</v>
      </c>
      <c r="P137" s="46"/>
    </row>
    <row r="138" spans="1:16" ht="46.8">
      <c r="A138" s="13">
        <v>129</v>
      </c>
      <c r="B138" s="43" t="s">
        <v>159</v>
      </c>
      <c r="C138" s="4"/>
      <c r="D138" s="44">
        <v>1.694</v>
      </c>
      <c r="E138" s="44">
        <f t="shared" si="3"/>
        <v>1.694</v>
      </c>
      <c r="F138" s="4"/>
      <c r="G138" s="44">
        <v>1.629</v>
      </c>
      <c r="H138" s="44">
        <f t="shared" si="4"/>
        <v>1.629</v>
      </c>
      <c r="I138" s="45"/>
      <c r="J138" s="44">
        <v>1.645</v>
      </c>
      <c r="K138" s="44">
        <f t="shared" si="5"/>
        <v>1.645</v>
      </c>
      <c r="P138" s="46"/>
    </row>
    <row r="139" spans="1:16" ht="46.8">
      <c r="A139" s="13">
        <v>130</v>
      </c>
      <c r="B139" s="43" t="s">
        <v>158</v>
      </c>
      <c r="C139" s="4"/>
      <c r="D139" s="44">
        <v>1.8979999999999999</v>
      </c>
      <c r="E139" s="44">
        <f t="shared" ref="E139:E140" si="6">C139+D139</f>
        <v>1.8979999999999999</v>
      </c>
      <c r="F139" s="4"/>
      <c r="G139" s="44">
        <v>1.8480000000000001</v>
      </c>
      <c r="H139" s="44">
        <f t="shared" si="4"/>
        <v>1.8480000000000001</v>
      </c>
      <c r="I139" s="45"/>
      <c r="J139" s="44">
        <v>1.86</v>
      </c>
      <c r="K139" s="44">
        <f t="shared" si="5"/>
        <v>1.86</v>
      </c>
      <c r="P139" s="46"/>
    </row>
    <row r="140" spans="1:16" ht="46.8">
      <c r="A140" s="11">
        <v>131</v>
      </c>
      <c r="B140" s="43" t="s">
        <v>154</v>
      </c>
      <c r="C140" s="5"/>
      <c r="D140" s="5">
        <v>0.80600000000000005</v>
      </c>
      <c r="E140" s="5">
        <f t="shared" si="6"/>
        <v>0.80600000000000005</v>
      </c>
      <c r="F140" s="5"/>
      <c r="G140" s="5">
        <v>0.74299999999999999</v>
      </c>
      <c r="H140" s="5">
        <f t="shared" si="4"/>
        <v>0.74299999999999999</v>
      </c>
      <c r="I140" s="5"/>
      <c r="J140" s="5">
        <v>0.72899999999999998</v>
      </c>
      <c r="K140" s="5">
        <f t="shared" si="5"/>
        <v>0.72899999999999998</v>
      </c>
    </row>
    <row r="141" spans="1:16" ht="15.6">
      <c r="B141" s="48"/>
    </row>
    <row r="144" spans="1:16" ht="15.6">
      <c r="B144" s="48" t="s">
        <v>24</v>
      </c>
    </row>
  </sheetData>
  <mergeCells count="5">
    <mergeCell ref="B2:J4"/>
    <mergeCell ref="C8:E8"/>
    <mergeCell ref="F8:H8"/>
    <mergeCell ref="I8:K8"/>
    <mergeCell ref="B9:K9"/>
  </mergeCells>
  <pageMargins left="0.25" right="0.25" top="0.35" bottom="0.27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норматив</vt:lpstr>
      <vt:lpstr>коэффициенты</vt:lpstr>
      <vt:lpstr>норматив!Область_печати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2019-02-25T13:27:20Z</dcterms:modified>
</cp:coreProperties>
</file>