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000" firstSheet="3" activeTab="3"/>
  </bookViews>
  <sheets>
    <sheet name="уточнённый" sheetId="1" r:id="rId1"/>
    <sheet name="для тезисов" sheetId="2" r:id="rId2"/>
    <sheet name="Лист1" sheetId="3" r:id="rId3"/>
    <sheet name="модернизация" sheetId="4" r:id="rId4"/>
  </sheets>
  <definedNames>
    <definedName name="_xlnm.Print_Titles" localSheetId="1">'для тезисов'!$2:$7</definedName>
    <definedName name="_xlnm.Print_Titles" localSheetId="2">'Лист1'!$2:$8</definedName>
    <definedName name="_xlnm.Print_Titles" localSheetId="3">'модернизация'!$4:$10</definedName>
    <definedName name="_xlnm.Print_Titles" localSheetId="0">'уточнённый'!$4:$6</definedName>
    <definedName name="_xlnm.Print_Area" localSheetId="1">'для тезисов'!$A$1:$U$118</definedName>
    <definedName name="_xlnm.Print_Area" localSheetId="3">'модернизация'!$A$1:$J$100</definedName>
    <definedName name="_xlnm.Print_Area" localSheetId="0">'уточнённый'!$A$1:$S$112</definedName>
  </definedNames>
  <calcPr fullCalcOnLoad="1"/>
</workbook>
</file>

<file path=xl/sharedStrings.xml><?xml version="1.0" encoding="utf-8"?>
<sst xmlns="http://schemas.openxmlformats.org/spreadsheetml/2006/main" count="691" uniqueCount="266">
  <si>
    <t>Учреждения</t>
  </si>
  <si>
    <t>Всего</t>
  </si>
  <si>
    <t xml:space="preserve">МОУ ВСОШ № 5            </t>
  </si>
  <si>
    <t xml:space="preserve">МОУ СОШ № 5             </t>
  </si>
  <si>
    <t>МОУ СОШ № 9</t>
  </si>
  <si>
    <t>МОУ ООШ №14</t>
  </si>
  <si>
    <t xml:space="preserve">МОУ СОШ №17        </t>
  </si>
  <si>
    <t>МОУ Лицей №20</t>
  </si>
  <si>
    <t>МОУ СОШ №22</t>
  </si>
  <si>
    <t>МОУ СОШ №41</t>
  </si>
  <si>
    <t>МОУ СОШ №42</t>
  </si>
  <si>
    <t>МОУ Гимназия  №44</t>
  </si>
  <si>
    <t>МОУ СОШ № 50</t>
  </si>
  <si>
    <t>МОУ Гимназия №59</t>
  </si>
  <si>
    <t>МОУ СОШ №63</t>
  </si>
  <si>
    <t>МОУ СОШ №64</t>
  </si>
  <si>
    <t>МОУ Гимназия №65</t>
  </si>
  <si>
    <t>МОУ СОШ №69</t>
  </si>
  <si>
    <t>МОУ СОШ №72</t>
  </si>
  <si>
    <t>МОУ СОШ №73</t>
  </si>
  <si>
    <t>МОУ СОШ №74</t>
  </si>
  <si>
    <t>МОУ СОШ №75</t>
  </si>
  <si>
    <t>МОУ Гимназия  №79</t>
  </si>
  <si>
    <t>МОУ СОШ №81</t>
  </si>
  <si>
    <t>МОУ СОШ №83</t>
  </si>
  <si>
    <t>МОУ СОШ №86</t>
  </si>
  <si>
    <t>МОУ СОШ № 91</t>
  </si>
  <si>
    <t>МОУ ОСОШ № 4</t>
  </si>
  <si>
    <t>МОУ СОШ № 7</t>
  </si>
  <si>
    <t>МОУ СОШ № 8</t>
  </si>
  <si>
    <t>МОУ СОШ №12</t>
  </si>
  <si>
    <t>МОУ СОШ №13</t>
  </si>
  <si>
    <t>МОУ СОШ №24</t>
  </si>
  <si>
    <t>МОУ СОШ №25</t>
  </si>
  <si>
    <t xml:space="preserve">МОУ СОШ №27 </t>
  </si>
  <si>
    <t>МОУ  Гимназия  №33</t>
  </si>
  <si>
    <t>МОУ СОШ №34</t>
  </si>
  <si>
    <t>МОУ СОШ №35</t>
  </si>
  <si>
    <t>МОУ СОШ №37</t>
  </si>
  <si>
    <t>МОУ СОШ №45</t>
  </si>
  <si>
    <t>МОУ СОШ №49</t>
  </si>
  <si>
    <t>МОУ СОШ №51</t>
  </si>
  <si>
    <t>МОУ СОШ №52</t>
  </si>
  <si>
    <t>МОУ СОШ №53</t>
  </si>
  <si>
    <t>МОУ СОШ №55</t>
  </si>
  <si>
    <t>МОУ СОШ №61</t>
  </si>
  <si>
    <t>МОУ СОШ №66</t>
  </si>
  <si>
    <t>МОУ СОШ №70</t>
  </si>
  <si>
    <t>МОУ СОШ №76</t>
  </si>
  <si>
    <t>МОУ СОШ №78 ( 472)</t>
  </si>
  <si>
    <t>МОУ СОШ №82</t>
  </si>
  <si>
    <t>МОУ СОШ №85</t>
  </si>
  <si>
    <t>МОУ Баратаевская СОШ</t>
  </si>
  <si>
    <t>МОУ Отрадненская СОШ</t>
  </si>
  <si>
    <t>МОУ Кротовская СОШ</t>
  </si>
  <si>
    <t>МОУ Гимназия № 1</t>
  </si>
  <si>
    <t>МОУ СОШ № 6</t>
  </si>
  <si>
    <t>МОУ СОШ №15</t>
  </si>
  <si>
    <t>МОУ СОШ №21</t>
  </si>
  <si>
    <t>МОУ СОШ №28</t>
  </si>
  <si>
    <t>МОУ СОШ №29</t>
  </si>
  <si>
    <t>МОУ СОШ №32</t>
  </si>
  <si>
    <t>МОУ СОШ №56</t>
  </si>
  <si>
    <t>МОУ СОШ №57</t>
  </si>
  <si>
    <t>МОУ Карлинская СОШ</t>
  </si>
  <si>
    <t>МОУ Лаишевская СОШ</t>
  </si>
  <si>
    <t>МОУ ВСОШ № 6</t>
  </si>
  <si>
    <t>МОУ СОШ №10</t>
  </si>
  <si>
    <t>МОУ Гимназия №30</t>
  </si>
  <si>
    <t>МОУ СОШ №31</t>
  </si>
  <si>
    <t>МОУ Лицей ФМИ  №40</t>
  </si>
  <si>
    <t>МОУ СОШ №46</t>
  </si>
  <si>
    <t>МОУ СОШ №47</t>
  </si>
  <si>
    <t>МОУ СОШ №48</t>
  </si>
  <si>
    <t>МОУ СОШ №58</t>
  </si>
  <si>
    <t>МОУ СОШ №62</t>
  </si>
  <si>
    <t>МОУ Луговская ООШ</t>
  </si>
  <si>
    <t>МОУ СОШ п.Плодовый</t>
  </si>
  <si>
    <t>МОУ Пригородная СОШ</t>
  </si>
  <si>
    <t>ИТОГО</t>
  </si>
  <si>
    <t>МОУ Многоп. лицей  №11</t>
  </si>
  <si>
    <t>МОУ ФМЛ №38</t>
  </si>
  <si>
    <t>МАОУ НОШ № 200</t>
  </si>
  <si>
    <t>МАОУ Лицей № 90</t>
  </si>
  <si>
    <t>Виды работ</t>
  </si>
  <si>
    <t>3</t>
  </si>
  <si>
    <t>4</t>
  </si>
  <si>
    <t>5</t>
  </si>
  <si>
    <t>6</t>
  </si>
  <si>
    <t>11</t>
  </si>
  <si>
    <t>12</t>
  </si>
  <si>
    <t>13</t>
  </si>
  <si>
    <t>14</t>
  </si>
  <si>
    <t>15</t>
  </si>
  <si>
    <t>16</t>
  </si>
  <si>
    <t>17</t>
  </si>
  <si>
    <t>18</t>
  </si>
  <si>
    <t>2012г.</t>
  </si>
  <si>
    <t>2011г.</t>
  </si>
  <si>
    <t>МАОУ Лингвистическая гим.</t>
  </si>
  <si>
    <t>Текущий, капитальный ремонты, всего</t>
  </si>
  <si>
    <t>ремонт кровли</t>
  </si>
  <si>
    <t>Замена окон вне МЦП</t>
  </si>
  <si>
    <t>МЦП "Школьные окна"</t>
  </si>
  <si>
    <t>всего</t>
  </si>
  <si>
    <t>Питание детей в оздоровительных лагерях</t>
  </si>
  <si>
    <t>Подготовка к открытию лагерей(приобретение оборудования, посуды, ремонт, и др.)</t>
  </si>
  <si>
    <t>Противопожарные мероприятия, устранение предписаний Госпожнадзора, Роспотребнадзора</t>
  </si>
  <si>
    <t>МАУДОД им.Деева</t>
  </si>
  <si>
    <t>МАУДОД "Огонек"</t>
  </si>
  <si>
    <t>МБОУ ЦДТТ № 1</t>
  </si>
  <si>
    <t>МАОУ ЦДТ № 5</t>
  </si>
  <si>
    <t>МБОУ "Орион"</t>
  </si>
  <si>
    <t>МБОУ ЦДТ № 1</t>
  </si>
  <si>
    <t>МБОУ ДЮЦ № 3</t>
  </si>
  <si>
    <t>МБОУ ЦДТ № 2</t>
  </si>
  <si>
    <t>МБОУ ЦДОД № 8</t>
  </si>
  <si>
    <t>МБОУ ЦДТ № 6</t>
  </si>
  <si>
    <t>МБОУ ЦДТТ № 2</t>
  </si>
  <si>
    <t>МБОУ ЦДОД № 7</t>
  </si>
  <si>
    <t>МБОУ ЦДТ № 4</t>
  </si>
  <si>
    <t>МБОУ Мариинская гимназия</t>
  </si>
  <si>
    <t>ЦРТД им.Матросова</t>
  </si>
  <si>
    <t>Итого на лагеря</t>
  </si>
  <si>
    <t>Ожидаемые сроки проведения торгов по ремонтам</t>
  </si>
  <si>
    <t>Ожидаемые сроки проведения торгов по подготовке лагерей</t>
  </si>
  <si>
    <t xml:space="preserve">Распределение бюджетных ассигнований, выделенных решением Ульяновской Городской Думы от 04.04.2012 № 44 образовательным учреждениям </t>
  </si>
  <si>
    <t>Подготовка к открытию оздоровительных лагерей, устранение предписаний Госпожнадзора, Роспотребнадзора</t>
  </si>
  <si>
    <t>Итого на подготовку ОУ, в том числе</t>
  </si>
  <si>
    <t>31.05.12.</t>
  </si>
  <si>
    <t>28.05.12.</t>
  </si>
  <si>
    <t>21.05.12.</t>
  </si>
  <si>
    <t>01.06.12.</t>
  </si>
  <si>
    <t>16.05.12.</t>
  </si>
  <si>
    <t>4.06.12.</t>
  </si>
  <si>
    <t>23.05.12.</t>
  </si>
  <si>
    <t>2.04-21.05.12</t>
  </si>
  <si>
    <t>17.05.12.</t>
  </si>
  <si>
    <t>15.05.12.</t>
  </si>
  <si>
    <t>05.05.2012.</t>
  </si>
  <si>
    <t>14.05.12.</t>
  </si>
  <si>
    <t>02.05.12.</t>
  </si>
  <si>
    <t>25.05.12.</t>
  </si>
  <si>
    <t>04.06.12.</t>
  </si>
  <si>
    <t>11.05.12.</t>
  </si>
  <si>
    <t>03.05.12.</t>
  </si>
  <si>
    <t>02.04-21.05.12</t>
  </si>
  <si>
    <t>05.06.12.</t>
  </si>
  <si>
    <t>8.06.12.</t>
  </si>
  <si>
    <t>Распределено ВСЕГО</t>
  </si>
  <si>
    <t>Профинансировано на 17.05.2012</t>
  </si>
  <si>
    <t>Мед.осмотр ДОУ</t>
  </si>
  <si>
    <t>ДОУ № 31</t>
  </si>
  <si>
    <t>СОШ № 21</t>
  </si>
  <si>
    <t>Итого Заволжский район</t>
  </si>
  <si>
    <t>Итого Засвияжский район</t>
  </si>
  <si>
    <t>Итого Ленинский район</t>
  </si>
  <si>
    <t>Итого Железнодорожный р-он</t>
  </si>
  <si>
    <t>Выделено в 2012 году</t>
  </si>
  <si>
    <t>МОУ Гимназия №13</t>
  </si>
  <si>
    <t>Реализация МЦП "Здоровый город" на 2011-2015 годы</t>
  </si>
  <si>
    <t>Реализация МЦП "Школьные окна" на 2011-2015 годы</t>
  </si>
  <si>
    <t>ВСЕГО ШКОЛЫ</t>
  </si>
  <si>
    <t xml:space="preserve">профинансировано </t>
  </si>
  <si>
    <t>Профинансировано</t>
  </si>
  <si>
    <t>7</t>
  </si>
  <si>
    <t>8</t>
  </si>
  <si>
    <t>9</t>
  </si>
  <si>
    <t>10</t>
  </si>
  <si>
    <t>19</t>
  </si>
  <si>
    <t>20</t>
  </si>
  <si>
    <t>21</t>
  </si>
  <si>
    <t>22</t>
  </si>
  <si>
    <t>Профинансировано ОУ на подготовку лагерей на 13.06.2012</t>
  </si>
  <si>
    <t>Итого профинансировано на устранение предписаний на 13.06.2012</t>
  </si>
  <si>
    <t>Всего профинансировано по состоянию на 13.06.2012</t>
  </si>
  <si>
    <t>МБОУ Лицей УлГТУ</t>
  </si>
  <si>
    <t>приобретение спортивного оборудования, спортивного инвентаря</t>
  </si>
  <si>
    <t>пополнение фонда школьных библиотек (приобретение учебной литературы)</t>
  </si>
  <si>
    <t>приобретение столового оборудования</t>
  </si>
  <si>
    <t>проведение капитального ремонта и реконструкции зданий</t>
  </si>
  <si>
    <t>победители конкурса "Школа-ресурсный центр"</t>
  </si>
  <si>
    <t>победители конкурса общеобразовательных учреждений, реаизующих программу модернизации системы общего образования</t>
  </si>
  <si>
    <t>Итого за счёт средств федерального бюджета</t>
  </si>
  <si>
    <t xml:space="preserve">МБОУ ВСОШ № 5            </t>
  </si>
  <si>
    <t xml:space="preserve">МБОУ СОШ № 5             </t>
  </si>
  <si>
    <t>МБОУ СОШ № 9</t>
  </si>
  <si>
    <t>МБОУ ООШ №14</t>
  </si>
  <si>
    <t xml:space="preserve">МБОУ СОШ №17        </t>
  </si>
  <si>
    <t>МБОУ Лицей №20</t>
  </si>
  <si>
    <t>МБОУ СОШ №22</t>
  </si>
  <si>
    <t>МБОУ СОШ №41</t>
  </si>
  <si>
    <t>МБОУ СОШ №42</t>
  </si>
  <si>
    <t>МБОУ Гимназия  №44</t>
  </si>
  <si>
    <t>МБОУ СОШ № 50</t>
  </si>
  <si>
    <t>МБОУ Гимназия №59</t>
  </si>
  <si>
    <t>МБОУ СОШ №63</t>
  </si>
  <si>
    <t>МБОУ СОШ №64</t>
  </si>
  <si>
    <t>МБОУ Гимназия №65</t>
  </si>
  <si>
    <t>МБОУ СОШ №69</t>
  </si>
  <si>
    <t>МАОУ СОШ №72</t>
  </si>
  <si>
    <t>МБОУ СОШ №73</t>
  </si>
  <si>
    <t>МБОУ СОШ №74</t>
  </si>
  <si>
    <t>МБОУ СОШ №75</t>
  </si>
  <si>
    <t>МБОУ Гимназия  №79</t>
  </si>
  <si>
    <t>МБОУ СОШ №81</t>
  </si>
  <si>
    <t>МБОУ СОШ №83</t>
  </si>
  <si>
    <t>МБОУ СОШ №86</t>
  </si>
  <si>
    <t>МБОУ Лицей  № 91</t>
  </si>
  <si>
    <t>МАОУ Авторский лицей № 90</t>
  </si>
  <si>
    <t>МБОУ ОСОШ № 4</t>
  </si>
  <si>
    <t>МБОУ СОШ № 7</t>
  </si>
  <si>
    <t>МБОУ СОШ № 8</t>
  </si>
  <si>
    <t>МБОУ СОШ №12</t>
  </si>
  <si>
    <t>МБОУ Гимназия № 13</t>
  </si>
  <si>
    <t>МБОУ Гимназия № 24</t>
  </si>
  <si>
    <t>МБОУ СОШ №25</t>
  </si>
  <si>
    <t xml:space="preserve">МБОУ СОШ №27 </t>
  </si>
  <si>
    <t>МБОУ  Гимназия  №33</t>
  </si>
  <si>
    <t>МБОУ Гимназия  №34</t>
  </si>
  <si>
    <t>МБОУ СОШ №35</t>
  </si>
  <si>
    <t>МБОУ СОШ №37</t>
  </si>
  <si>
    <t>МБОУ СОШ №45</t>
  </si>
  <si>
    <t>МБОУ СОШ №49</t>
  </si>
  <si>
    <t>МБОУ СОШ №51</t>
  </si>
  <si>
    <t>МБОУ СОШ №52</t>
  </si>
  <si>
    <t>МБОУ СОШ №53</t>
  </si>
  <si>
    <t>МБОУ СОШ №55</t>
  </si>
  <si>
    <t>МБОУ СОШ №61</t>
  </si>
  <si>
    <t>МБОУ СОШ №66</t>
  </si>
  <si>
    <t>МБОУ СОШ №70</t>
  </si>
  <si>
    <t>МБОУ СОШ №76</t>
  </si>
  <si>
    <t>МБОУ СОШ №82</t>
  </si>
  <si>
    <t xml:space="preserve">МБОУ СОШ №78 </t>
  </si>
  <si>
    <t>МБОУ СОШ №85</t>
  </si>
  <si>
    <t>МБОУ Баратаевская СОШ</t>
  </si>
  <si>
    <t>МБОУ Отрадненская СОШ</t>
  </si>
  <si>
    <t>МБОУ Кротовская СОШ</t>
  </si>
  <si>
    <t>МБОУ Гимназия № 1</t>
  </si>
  <si>
    <t>МБОУ СОШ № 6</t>
  </si>
  <si>
    <t>МБОУ СОШ №15</t>
  </si>
  <si>
    <t>МБОУ СОШ №21</t>
  </si>
  <si>
    <t>МБОУ СОШ №28</t>
  </si>
  <si>
    <t>МБОУ СОШ №29</t>
  </si>
  <si>
    <t>МБОУ СОШ №32</t>
  </si>
  <si>
    <t>МАОУ ФМЛ №38</t>
  </si>
  <si>
    <t>МБОУ СОШ №56</t>
  </si>
  <si>
    <t>МБОУ СОШ №57</t>
  </si>
  <si>
    <t>МБОУ Карлинская СОШ</t>
  </si>
  <si>
    <t>МБОУ Лаишевская СОШ</t>
  </si>
  <si>
    <t>МБОУ ВСОШ № 6</t>
  </si>
  <si>
    <t>МБОУ СОШ №10</t>
  </si>
  <si>
    <t>МБОУ Многопрофильный лицей  №11</t>
  </si>
  <si>
    <t>МБОУ Гимназия №30</t>
  </si>
  <si>
    <t>МБОУ СОШ №31</t>
  </si>
  <si>
    <t>МБОУ Лицей ФМИ  №40</t>
  </si>
  <si>
    <t>МБОУ СОШ №46</t>
  </si>
  <si>
    <t>МБОУ СОШ №47</t>
  </si>
  <si>
    <t>МБОУ СОШ №48</t>
  </si>
  <si>
    <t>МБОУ СОШ №58</t>
  </si>
  <si>
    <t>МБОУ СОШ №62</t>
  </si>
  <si>
    <t>МБОУ Луговская ООШ</t>
  </si>
  <si>
    <t>МБОУ СОШ п.Плодовый</t>
  </si>
  <si>
    <t>МБОУ Пригородная СОШ</t>
  </si>
  <si>
    <t>Информация о средствах, выделенныхиз федерального бюджета на реализацию Комплекса мер модернизации системы общего образования</t>
  </si>
  <si>
    <t xml:space="preserve">Средства, выделенные в рамках реализации Комплекса мер модернизации системы общего образования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</si>
</sst>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00"/>
    <numFmt numFmtId="167" formatCode="[$-FC19]d\ mmmm\ yyyy\ &quot;г.&quot;"/>
    <numFmt numFmtId="168" formatCode="dd/mm/yy;@"/>
    <numFmt numFmtId="169" formatCode="0.00000000"/>
    <numFmt numFmtId="170" formatCode="0.0000000"/>
    <numFmt numFmtId="171" formatCode="0.000000"/>
    <numFmt numFmtId="172" formatCode="0.00000"/>
    <numFmt numFmtId="173" formatCode="0.0000"/>
  </numFmts>
  <fonts count="44">
    <font>
      <sz val="10"/>
      <name val="Arial Cyr"/>
      <family val="2"/>
    </font>
    <font>
      <sz val="10"/>
      <name val="Arial"/>
      <family val="0"/>
    </font>
    <font>
      <i/>
      <sz val="9"/>
      <name val="Arial Cyr"/>
      <family val="2"/>
    </font>
    <font>
      <sz val="9"/>
      <name val="Arial Cyr"/>
      <family val="2"/>
    </font>
    <font>
      <b/>
      <i/>
      <sz val="12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i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0" fillId="0" borderId="0" xfId="0" applyBorder="1" applyAlignment="1">
      <alignment/>
    </xf>
    <xf numFmtId="164" fontId="3" fillId="0" borderId="10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65" fontId="0" fillId="33" borderId="13" xfId="0" applyNumberFormat="1" applyFill="1" applyBorder="1" applyAlignment="1">
      <alignment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165" fontId="0" fillId="33" borderId="13" xfId="0" applyNumberFormat="1" applyFill="1" applyBorder="1" applyAlignment="1">
      <alignment horizontal="center"/>
    </xf>
    <xf numFmtId="165" fontId="0" fillId="33" borderId="12" xfId="0" applyNumberFormat="1" applyFill="1" applyBorder="1" applyAlignment="1">
      <alignment/>
    </xf>
    <xf numFmtId="165" fontId="0" fillId="33" borderId="12" xfId="0" applyNumberFormat="1" applyFill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7" xfId="0" applyFont="1" applyBorder="1" applyAlignment="1">
      <alignment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/>
    </xf>
    <xf numFmtId="165" fontId="7" fillId="33" borderId="13" xfId="0" applyNumberFormat="1" applyFont="1" applyFill="1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/>
    </xf>
    <xf numFmtId="165" fontId="0" fillId="33" borderId="14" xfId="0" applyNumberFormat="1" applyFill="1" applyBorder="1" applyAlignment="1">
      <alignment/>
    </xf>
    <xf numFmtId="165" fontId="0" fillId="33" borderId="20" xfId="0" applyNumberFormat="1" applyFill="1" applyBorder="1" applyAlignment="1">
      <alignment/>
    </xf>
    <xf numFmtId="0" fontId="0" fillId="0" borderId="13" xfId="0" applyFont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49" fontId="0" fillId="33" borderId="13" xfId="0" applyNumberFormat="1" applyFont="1" applyFill="1" applyBorder="1" applyAlignment="1">
      <alignment horizontal="center" vertical="center" wrapText="1"/>
    </xf>
    <xf numFmtId="165" fontId="0" fillId="0" borderId="0" xfId="0" applyNumberFormat="1" applyAlignment="1">
      <alignment/>
    </xf>
    <xf numFmtId="0" fontId="3" fillId="0" borderId="0" xfId="0" applyFont="1" applyFill="1" applyBorder="1" applyAlignment="1">
      <alignment horizontal="left" wrapText="1"/>
    </xf>
    <xf numFmtId="0" fontId="0" fillId="0" borderId="0" xfId="0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6" fillId="33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6" fillId="33" borderId="0" xfId="0" applyNumberFormat="1" applyFont="1" applyFill="1" applyBorder="1" applyAlignment="1">
      <alignment horizontal="center" vertical="center" wrapText="1"/>
    </xf>
    <xf numFmtId="49" fontId="0" fillId="33" borderId="0" xfId="0" applyNumberFormat="1" applyFont="1" applyFill="1" applyBorder="1" applyAlignment="1">
      <alignment horizontal="center" vertical="center" wrapText="1"/>
    </xf>
    <xf numFmtId="0" fontId="7" fillId="0" borderId="13" xfId="0" applyFont="1" applyBorder="1" applyAlignment="1">
      <alignment/>
    </xf>
    <xf numFmtId="165" fontId="7" fillId="33" borderId="13" xfId="0" applyNumberFormat="1" applyFont="1" applyFill="1" applyBorder="1" applyAlignment="1">
      <alignment/>
    </xf>
    <xf numFmtId="165" fontId="0" fillId="33" borderId="13" xfId="0" applyNumberFormat="1" applyFill="1" applyBorder="1" applyAlignment="1">
      <alignment horizontal="right"/>
    </xf>
    <xf numFmtId="165" fontId="7" fillId="33" borderId="13" xfId="0" applyNumberFormat="1" applyFont="1" applyFill="1" applyBorder="1" applyAlignment="1">
      <alignment horizontal="right"/>
    </xf>
    <xf numFmtId="165" fontId="0" fillId="0" borderId="14" xfId="0" applyNumberFormat="1" applyBorder="1" applyAlignment="1">
      <alignment/>
    </xf>
    <xf numFmtId="0" fontId="8" fillId="0" borderId="15" xfId="0" applyFont="1" applyFill="1" applyBorder="1" applyAlignment="1">
      <alignment/>
    </xf>
    <xf numFmtId="0" fontId="0" fillId="33" borderId="13" xfId="0" applyNumberFormat="1" applyFont="1" applyFill="1" applyBorder="1" applyAlignment="1">
      <alignment horizontal="right"/>
    </xf>
    <xf numFmtId="0" fontId="0" fillId="33" borderId="14" xfId="0" applyNumberFormat="1" applyFill="1" applyBorder="1" applyAlignment="1">
      <alignment/>
    </xf>
    <xf numFmtId="0" fontId="0" fillId="33" borderId="13" xfId="0" applyNumberFormat="1" applyFill="1" applyBorder="1" applyAlignment="1">
      <alignment/>
    </xf>
    <xf numFmtId="0" fontId="0" fillId="33" borderId="13" xfId="0" applyNumberFormat="1" applyFill="1" applyBorder="1" applyAlignment="1">
      <alignment horizontal="right"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/>
    </xf>
    <xf numFmtId="0" fontId="3" fillId="0" borderId="17" xfId="0" applyFont="1" applyBorder="1" applyAlignment="1">
      <alignment horizontal="center" wrapText="1"/>
    </xf>
    <xf numFmtId="0" fontId="3" fillId="0" borderId="15" xfId="0" applyFont="1" applyBorder="1" applyAlignment="1">
      <alignment/>
    </xf>
    <xf numFmtId="49" fontId="6" fillId="33" borderId="21" xfId="0" applyNumberFormat="1" applyFont="1" applyFill="1" applyBorder="1" applyAlignment="1">
      <alignment horizontal="center" vertical="center" wrapText="1"/>
    </xf>
    <xf numFmtId="49" fontId="6" fillId="33" borderId="14" xfId="0" applyNumberFormat="1" applyFont="1" applyFill="1" applyBorder="1" applyAlignment="1">
      <alignment horizontal="center" vertical="center" wrapText="1"/>
    </xf>
    <xf numFmtId="165" fontId="0" fillId="0" borderId="13" xfId="0" applyNumberFormat="1" applyBorder="1" applyAlignment="1">
      <alignment/>
    </xf>
    <xf numFmtId="168" fontId="0" fillId="33" borderId="20" xfId="0" applyNumberFormat="1" applyFill="1" applyBorder="1" applyAlignment="1">
      <alignment/>
    </xf>
    <xf numFmtId="168" fontId="0" fillId="33" borderId="13" xfId="0" applyNumberFormat="1" applyFill="1" applyBorder="1" applyAlignment="1">
      <alignment/>
    </xf>
    <xf numFmtId="168" fontId="0" fillId="33" borderId="13" xfId="0" applyNumberFormat="1" applyFill="1" applyBorder="1" applyAlignment="1">
      <alignment horizontal="right"/>
    </xf>
    <xf numFmtId="49" fontId="6" fillId="33" borderId="21" xfId="0" applyNumberFormat="1" applyFont="1" applyFill="1" applyBorder="1" applyAlignment="1">
      <alignment horizontal="center" vertical="center" wrapText="1"/>
    </xf>
    <xf numFmtId="49" fontId="6" fillId="33" borderId="22" xfId="0" applyNumberFormat="1" applyFont="1" applyFill="1" applyBorder="1" applyAlignment="1">
      <alignment horizontal="center" vertical="center" wrapText="1"/>
    </xf>
    <xf numFmtId="49" fontId="6" fillId="33" borderId="21" xfId="0" applyNumberFormat="1" applyFont="1" applyFill="1" applyBorder="1" applyAlignment="1">
      <alignment horizontal="center" vertical="center" wrapText="1"/>
    </xf>
    <xf numFmtId="49" fontId="6" fillId="33" borderId="14" xfId="0" applyNumberFormat="1" applyFont="1" applyFill="1" applyBorder="1" applyAlignment="1">
      <alignment horizontal="center" vertical="center" wrapText="1"/>
    </xf>
    <xf numFmtId="49" fontId="6" fillId="33" borderId="22" xfId="0" applyNumberFormat="1" applyFont="1" applyFill="1" applyBorder="1" applyAlignment="1">
      <alignment horizontal="center" vertical="center" wrapText="1"/>
    </xf>
    <xf numFmtId="0" fontId="7" fillId="0" borderId="14" xfId="0" applyFont="1" applyBorder="1" applyAlignment="1">
      <alignment/>
    </xf>
    <xf numFmtId="165" fontId="7" fillId="33" borderId="13" xfId="0" applyNumberFormat="1" applyFont="1" applyFill="1" applyBorder="1" applyAlignment="1">
      <alignment horizontal="center"/>
    </xf>
    <xf numFmtId="0" fontId="8" fillId="0" borderId="17" xfId="0" applyFont="1" applyBorder="1" applyAlignment="1">
      <alignment/>
    </xf>
    <xf numFmtId="0" fontId="8" fillId="0" borderId="13" xfId="0" applyFont="1" applyBorder="1" applyAlignment="1">
      <alignment/>
    </xf>
    <xf numFmtId="0" fontId="4" fillId="0" borderId="0" xfId="0" applyFont="1" applyAlignment="1">
      <alignment vertical="top" wrapText="1"/>
    </xf>
    <xf numFmtId="0" fontId="3" fillId="0" borderId="12" xfId="0" applyFont="1" applyBorder="1" applyAlignment="1">
      <alignment horizontal="center" vertical="center" wrapText="1"/>
    </xf>
    <xf numFmtId="4" fontId="3" fillId="0" borderId="20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4" fontId="2" fillId="0" borderId="12" xfId="0" applyNumberFormat="1" applyFont="1" applyBorder="1" applyAlignment="1">
      <alignment/>
    </xf>
    <xf numFmtId="4" fontId="7" fillId="33" borderId="13" xfId="0" applyNumberFormat="1" applyFont="1" applyFill="1" applyBorder="1" applyAlignment="1">
      <alignment/>
    </xf>
    <xf numFmtId="4" fontId="7" fillId="33" borderId="13" xfId="0" applyNumberFormat="1" applyFont="1" applyFill="1" applyBorder="1" applyAlignment="1">
      <alignment horizontal="center"/>
    </xf>
    <xf numFmtId="4" fontId="7" fillId="0" borderId="13" xfId="0" applyNumberFormat="1" applyFont="1" applyBorder="1" applyAlignment="1">
      <alignment/>
    </xf>
    <xf numFmtId="4" fontId="3" fillId="0" borderId="13" xfId="0" applyNumberFormat="1" applyFont="1" applyBorder="1" applyAlignment="1">
      <alignment/>
    </xf>
    <xf numFmtId="0" fontId="3" fillId="0" borderId="15" xfId="0" applyFont="1" applyBorder="1" applyAlignment="1">
      <alignment horizontal="center" vertical="center" wrapText="1"/>
    </xf>
    <xf numFmtId="4" fontId="7" fillId="33" borderId="12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/>
    </xf>
    <xf numFmtId="0" fontId="8" fillId="34" borderId="13" xfId="0" applyFont="1" applyFill="1" applyBorder="1" applyAlignment="1">
      <alignment/>
    </xf>
    <xf numFmtId="164" fontId="3" fillId="34" borderId="0" xfId="0" applyNumberFormat="1" applyFont="1" applyFill="1" applyBorder="1" applyAlignment="1">
      <alignment/>
    </xf>
    <xf numFmtId="0" fontId="3" fillId="34" borderId="12" xfId="0" applyFont="1" applyFill="1" applyBorder="1" applyAlignment="1">
      <alignment/>
    </xf>
    <xf numFmtId="4" fontId="7" fillId="34" borderId="12" xfId="0" applyNumberFormat="1" applyFont="1" applyFill="1" applyBorder="1" applyAlignment="1">
      <alignment horizontal="center"/>
    </xf>
    <xf numFmtId="4" fontId="7" fillId="34" borderId="13" xfId="0" applyNumberFormat="1" applyFont="1" applyFill="1" applyBorder="1" applyAlignment="1">
      <alignment horizontal="center"/>
    </xf>
    <xf numFmtId="165" fontId="7" fillId="6" borderId="13" xfId="0" applyNumberFormat="1" applyFont="1" applyFill="1" applyBorder="1" applyAlignment="1">
      <alignment/>
    </xf>
    <xf numFmtId="165" fontId="7" fillId="6" borderId="13" xfId="0" applyNumberFormat="1" applyFont="1" applyFill="1" applyBorder="1" applyAlignment="1">
      <alignment horizontal="center"/>
    </xf>
    <xf numFmtId="4" fontId="7" fillId="6" borderId="12" xfId="0" applyNumberFormat="1" applyFont="1" applyFill="1" applyBorder="1" applyAlignment="1">
      <alignment horizontal="center"/>
    </xf>
    <xf numFmtId="4" fontId="7" fillId="6" borderId="13" xfId="0" applyNumberFormat="1" applyFont="1" applyFill="1" applyBorder="1" applyAlignment="1">
      <alignment/>
    </xf>
    <xf numFmtId="49" fontId="6" fillId="7" borderId="21" xfId="0" applyNumberFormat="1" applyFont="1" applyFill="1" applyBorder="1" applyAlignment="1">
      <alignment horizontal="center" vertical="center" wrapText="1"/>
    </xf>
    <xf numFmtId="49" fontId="6" fillId="7" borderId="14" xfId="0" applyNumberFormat="1" applyFont="1" applyFill="1" applyBorder="1" applyAlignment="1">
      <alignment horizontal="center" vertical="center" wrapText="1"/>
    </xf>
    <xf numFmtId="49" fontId="0" fillId="7" borderId="13" xfId="0" applyNumberFormat="1" applyFont="1" applyFill="1" applyBorder="1" applyAlignment="1">
      <alignment horizontal="center" vertical="center" wrapText="1"/>
    </xf>
    <xf numFmtId="165" fontId="0" fillId="7" borderId="20" xfId="0" applyNumberFormat="1" applyFill="1" applyBorder="1" applyAlignment="1">
      <alignment/>
    </xf>
    <xf numFmtId="2" fontId="0" fillId="7" borderId="20" xfId="0" applyNumberFormat="1" applyFill="1" applyBorder="1" applyAlignment="1">
      <alignment/>
    </xf>
    <xf numFmtId="165" fontId="7" fillId="7" borderId="13" xfId="0" applyNumberFormat="1" applyFont="1" applyFill="1" applyBorder="1" applyAlignment="1">
      <alignment/>
    </xf>
    <xf numFmtId="165" fontId="0" fillId="7" borderId="12" xfId="0" applyNumberFormat="1" applyFill="1" applyBorder="1" applyAlignment="1">
      <alignment/>
    </xf>
    <xf numFmtId="165" fontId="0" fillId="7" borderId="12" xfId="0" applyNumberFormat="1" applyFill="1" applyBorder="1" applyAlignment="1">
      <alignment horizontal="right"/>
    </xf>
    <xf numFmtId="165" fontId="0" fillId="7" borderId="12" xfId="0" applyNumberFormat="1" applyFill="1" applyBorder="1" applyAlignment="1">
      <alignment horizontal="center"/>
    </xf>
    <xf numFmtId="165" fontId="7" fillId="7" borderId="13" xfId="0" applyNumberFormat="1" applyFont="1" applyFill="1" applyBorder="1" applyAlignment="1">
      <alignment horizontal="center"/>
    </xf>
    <xf numFmtId="4" fontId="7" fillId="7" borderId="12" xfId="0" applyNumberFormat="1" applyFont="1" applyFill="1" applyBorder="1" applyAlignment="1">
      <alignment horizontal="center"/>
    </xf>
    <xf numFmtId="2" fontId="0" fillId="7" borderId="13" xfId="0" applyNumberFormat="1" applyFill="1" applyBorder="1" applyAlignment="1">
      <alignment/>
    </xf>
    <xf numFmtId="168" fontId="0" fillId="7" borderId="20" xfId="0" applyNumberFormat="1" applyFill="1" applyBorder="1" applyAlignment="1">
      <alignment/>
    </xf>
    <xf numFmtId="4" fontId="7" fillId="7" borderId="13" xfId="0" applyNumberFormat="1" applyFont="1" applyFill="1" applyBorder="1" applyAlignment="1">
      <alignment/>
    </xf>
    <xf numFmtId="49" fontId="5" fillId="7" borderId="13" xfId="0" applyNumberFormat="1" applyFont="1" applyFill="1" applyBorder="1" applyAlignment="1">
      <alignment horizontal="center" vertical="center" wrapText="1"/>
    </xf>
    <xf numFmtId="0" fontId="0" fillId="7" borderId="14" xfId="0" applyFill="1" applyBorder="1" applyAlignment="1">
      <alignment/>
    </xf>
    <xf numFmtId="0" fontId="0" fillId="7" borderId="13" xfId="0" applyFill="1" applyBorder="1" applyAlignment="1">
      <alignment/>
    </xf>
    <xf numFmtId="0" fontId="0" fillId="7" borderId="0" xfId="0" applyNumberFormat="1" applyFont="1" applyFill="1" applyBorder="1" applyAlignment="1">
      <alignment horizontal="right"/>
    </xf>
    <xf numFmtId="0" fontId="0" fillId="7" borderId="13" xfId="0" applyNumberFormat="1" applyFont="1" applyFill="1" applyBorder="1" applyAlignment="1">
      <alignment horizontal="right"/>
    </xf>
    <xf numFmtId="0" fontId="0" fillId="7" borderId="0" xfId="0" applyFill="1" applyAlignment="1">
      <alignment/>
    </xf>
    <xf numFmtId="49" fontId="7" fillId="6" borderId="13" xfId="0" applyNumberFormat="1" applyFont="1" applyFill="1" applyBorder="1" applyAlignment="1">
      <alignment horizontal="center" vertical="center" wrapText="1"/>
    </xf>
    <xf numFmtId="0" fontId="7" fillId="6" borderId="14" xfId="0" applyFont="1" applyFill="1" applyBorder="1" applyAlignment="1">
      <alignment/>
    </xf>
    <xf numFmtId="0" fontId="7" fillId="6" borderId="13" xfId="0" applyFont="1" applyFill="1" applyBorder="1" applyAlignment="1">
      <alignment/>
    </xf>
    <xf numFmtId="165" fontId="7" fillId="6" borderId="14" xfId="0" applyNumberFormat="1" applyFont="1" applyFill="1" applyBorder="1" applyAlignment="1">
      <alignment/>
    </xf>
    <xf numFmtId="164" fontId="3" fillId="0" borderId="16" xfId="0" applyNumberFormat="1" applyFont="1" applyBorder="1" applyAlignment="1">
      <alignment/>
    </xf>
    <xf numFmtId="0" fontId="3" fillId="0" borderId="13" xfId="0" applyFont="1" applyBorder="1" applyAlignment="1">
      <alignment/>
    </xf>
    <xf numFmtId="165" fontId="8" fillId="33" borderId="13" xfId="0" applyNumberFormat="1" applyFont="1" applyFill="1" applyBorder="1" applyAlignment="1">
      <alignment/>
    </xf>
    <xf numFmtId="165" fontId="8" fillId="33" borderId="13" xfId="0" applyNumberFormat="1" applyFont="1" applyFill="1" applyBorder="1" applyAlignment="1">
      <alignment horizontal="center"/>
    </xf>
    <xf numFmtId="4" fontId="8" fillId="34" borderId="12" xfId="0" applyNumberFormat="1" applyFont="1" applyFill="1" applyBorder="1" applyAlignment="1">
      <alignment horizontal="center"/>
    </xf>
    <xf numFmtId="165" fontId="0" fillId="33" borderId="12" xfId="0" applyNumberFormat="1" applyFill="1" applyBorder="1" applyAlignment="1">
      <alignment horizontal="right"/>
    </xf>
    <xf numFmtId="4" fontId="3" fillId="0" borderId="13" xfId="0" applyNumberFormat="1" applyFont="1" applyBorder="1" applyAlignment="1">
      <alignment horizontal="center"/>
    </xf>
    <xf numFmtId="0" fontId="3" fillId="0" borderId="17" xfId="0" applyFont="1" applyBorder="1" applyAlignment="1">
      <alignment horizontal="left" wrapText="1"/>
    </xf>
    <xf numFmtId="0" fontId="0" fillId="0" borderId="13" xfId="0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wrapText="1"/>
    </xf>
    <xf numFmtId="0" fontId="0" fillId="0" borderId="13" xfId="0" applyFont="1" applyBorder="1" applyAlignment="1">
      <alignment horizontal="center" vertical="center"/>
    </xf>
    <xf numFmtId="4" fontId="3" fillId="7" borderId="13" xfId="0" applyNumberFormat="1" applyFont="1" applyFill="1" applyBorder="1" applyAlignment="1">
      <alignment horizontal="center"/>
    </xf>
    <xf numFmtId="4" fontId="3" fillId="7" borderId="13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wrapText="1"/>
    </xf>
    <xf numFmtId="4" fontId="8" fillId="0" borderId="13" xfId="0" applyNumberFormat="1" applyFont="1" applyBorder="1" applyAlignment="1">
      <alignment horizontal="center"/>
    </xf>
    <xf numFmtId="164" fontId="7" fillId="0" borderId="13" xfId="0" applyNumberFormat="1" applyFont="1" applyBorder="1" applyAlignment="1">
      <alignment/>
    </xf>
    <xf numFmtId="0" fontId="3" fillId="0" borderId="17" xfId="0" applyFont="1" applyBorder="1" applyAlignment="1">
      <alignment horizontal="left" vertical="center"/>
    </xf>
    <xf numFmtId="0" fontId="9" fillId="0" borderId="0" xfId="0" applyFont="1" applyAlignment="1">
      <alignment/>
    </xf>
    <xf numFmtId="49" fontId="6" fillId="33" borderId="12" xfId="0" applyNumberFormat="1" applyFont="1" applyFill="1" applyBorder="1" applyAlignment="1">
      <alignment horizontal="center" vertical="center" wrapText="1"/>
    </xf>
    <xf numFmtId="49" fontId="6" fillId="33" borderId="15" xfId="0" applyNumberFormat="1" applyFont="1" applyFill="1" applyBorder="1" applyAlignment="1">
      <alignment horizontal="center" vertical="center" wrapText="1"/>
    </xf>
    <xf numFmtId="49" fontId="6" fillId="33" borderId="21" xfId="0" applyNumberFormat="1" applyFont="1" applyFill="1" applyBorder="1" applyAlignment="1">
      <alignment horizontal="center" vertical="center" wrapText="1"/>
    </xf>
    <xf numFmtId="49" fontId="6" fillId="33" borderId="14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6" fillId="33" borderId="22" xfId="0" applyNumberFormat="1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0" fillId="0" borderId="0" xfId="0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165" fontId="6" fillId="33" borderId="13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6" fillId="33" borderId="12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0" xfId="0" applyBorder="1" applyAlignment="1">
      <alignment horizontal="center"/>
    </xf>
    <xf numFmtId="49" fontId="6" fillId="33" borderId="25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49" fontId="6" fillId="6" borderId="21" xfId="0" applyNumberFormat="1" applyFont="1" applyFill="1" applyBorder="1" applyAlignment="1">
      <alignment horizontal="center" vertical="center" wrapText="1"/>
    </xf>
    <xf numFmtId="49" fontId="6" fillId="6" borderId="14" xfId="0" applyNumberFormat="1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6" fillId="7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4" fontId="3" fillId="0" borderId="13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112"/>
  <sheetViews>
    <sheetView view="pageBreakPreview" zoomScale="60" workbookViewId="0" topLeftCell="A1">
      <pane ySplit="3300" topLeftCell="A1" activePane="topLeft" state="split"/>
      <selection pane="topLeft" activeCell="A1" sqref="A1:IV16384"/>
      <selection pane="bottomLeft" activeCell="L109" sqref="L109"/>
    </sheetView>
  </sheetViews>
  <sheetFormatPr defaultColWidth="9.00390625" defaultRowHeight="12.75"/>
  <cols>
    <col min="1" max="1" width="0.12890625" style="0" customWidth="1"/>
    <col min="2" max="2" width="3.625" style="0" customWidth="1"/>
    <col min="3" max="3" width="20.75390625" style="0" customWidth="1"/>
    <col min="4" max="4" width="2.375" style="0" hidden="1" customWidth="1"/>
    <col min="5" max="5" width="0.2421875" style="0" hidden="1" customWidth="1"/>
    <col min="6" max="6" width="12.75390625" style="0" customWidth="1"/>
    <col min="7" max="7" width="11.125" style="0" customWidth="1"/>
    <col min="8" max="8" width="11.00390625" style="0" customWidth="1"/>
    <col min="9" max="9" width="13.25390625" style="0" customWidth="1"/>
    <col min="10" max="10" width="12.375" style="0" customWidth="1"/>
    <col min="11" max="12" width="12.875" style="0" customWidth="1"/>
    <col min="13" max="14" width="12.25390625" style="0" customWidth="1"/>
    <col min="15" max="15" width="13.625" style="0" customWidth="1"/>
    <col min="16" max="16" width="10.25390625" style="0" customWidth="1"/>
    <col min="17" max="17" width="9.125" style="0" customWidth="1"/>
    <col min="18" max="18" width="12.00390625" style="0" customWidth="1"/>
    <col min="19" max="19" width="15.00390625" style="0" customWidth="1"/>
    <col min="20" max="20" width="13.00390625" style="0" customWidth="1"/>
  </cols>
  <sheetData>
    <row r="1" spans="16:20" ht="40.5" customHeight="1">
      <c r="P1" s="147"/>
      <c r="Q1" s="147"/>
      <c r="R1" s="147"/>
      <c r="S1" s="147"/>
      <c r="T1" s="33"/>
    </row>
    <row r="2" spans="3:20" ht="39.75" customHeight="1">
      <c r="C2" s="148" t="s">
        <v>126</v>
      </c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34"/>
    </row>
    <row r="3" ht="12.75" hidden="1"/>
    <row r="4" spans="2:20" ht="45.75" customHeight="1">
      <c r="B4" s="136"/>
      <c r="C4" s="139"/>
      <c r="D4" s="12"/>
      <c r="E4" s="10"/>
      <c r="F4" s="144" t="s">
        <v>100</v>
      </c>
      <c r="G4" s="144"/>
      <c r="H4" s="144"/>
      <c r="I4" s="144"/>
      <c r="J4" s="144" t="s">
        <v>127</v>
      </c>
      <c r="K4" s="144"/>
      <c r="L4" s="144"/>
      <c r="M4" s="144"/>
      <c r="N4" s="144"/>
      <c r="O4" s="144"/>
      <c r="P4" s="144"/>
      <c r="Q4" s="144"/>
      <c r="R4" s="144"/>
      <c r="S4" s="144"/>
      <c r="T4" s="35"/>
    </row>
    <row r="5" spans="2:20" ht="17.25" customHeight="1">
      <c r="B5" s="137"/>
      <c r="C5" s="140"/>
      <c r="D5" s="9"/>
      <c r="E5" s="10"/>
      <c r="F5" s="151" t="s">
        <v>84</v>
      </c>
      <c r="G5" s="152"/>
      <c r="H5" s="152"/>
      <c r="I5" s="152"/>
      <c r="J5" s="149"/>
      <c r="K5" s="144"/>
      <c r="L5" s="144"/>
      <c r="M5" s="144"/>
      <c r="N5" s="144"/>
      <c r="O5" s="144"/>
      <c r="P5" s="144"/>
      <c r="Q5" s="150"/>
      <c r="R5" s="150"/>
      <c r="S5" s="150"/>
      <c r="T5" s="36"/>
    </row>
    <row r="6" spans="2:20" ht="99.75" customHeight="1">
      <c r="B6" s="137"/>
      <c r="C6" s="140"/>
      <c r="D6" s="9"/>
      <c r="E6" s="24"/>
      <c r="F6" s="142" t="s">
        <v>101</v>
      </c>
      <c r="G6" s="134" t="s">
        <v>103</v>
      </c>
      <c r="H6" s="134" t="s">
        <v>102</v>
      </c>
      <c r="I6" s="134" t="s">
        <v>104</v>
      </c>
      <c r="J6" s="134" t="s">
        <v>124</v>
      </c>
      <c r="K6" s="134" t="s">
        <v>105</v>
      </c>
      <c r="L6" s="134" t="s">
        <v>106</v>
      </c>
      <c r="M6" s="134" t="s">
        <v>123</v>
      </c>
      <c r="N6" s="53" t="s">
        <v>125</v>
      </c>
      <c r="O6" s="134" t="s">
        <v>128</v>
      </c>
      <c r="P6" s="132" t="s">
        <v>107</v>
      </c>
      <c r="Q6" s="133"/>
      <c r="R6" s="60" t="s">
        <v>150</v>
      </c>
      <c r="S6" s="59" t="s">
        <v>149</v>
      </c>
      <c r="T6" s="37"/>
    </row>
    <row r="7" spans="2:20" ht="17.25" customHeight="1">
      <c r="B7" s="138"/>
      <c r="C7" s="141"/>
      <c r="D7" s="29"/>
      <c r="E7" s="29"/>
      <c r="F7" s="143"/>
      <c r="G7" s="135"/>
      <c r="H7" s="135"/>
      <c r="I7" s="135"/>
      <c r="J7" s="135"/>
      <c r="K7" s="135"/>
      <c r="L7" s="135"/>
      <c r="M7" s="135"/>
      <c r="N7" s="54"/>
      <c r="O7" s="135"/>
      <c r="P7" s="30" t="s">
        <v>97</v>
      </c>
      <c r="Q7" s="30" t="s">
        <v>98</v>
      </c>
      <c r="R7" s="30"/>
      <c r="S7" s="30"/>
      <c r="T7" s="38"/>
    </row>
    <row r="8" spans="2:20" ht="17.25" customHeight="1">
      <c r="B8" s="28">
        <v>1</v>
      </c>
      <c r="C8" s="29">
        <v>2</v>
      </c>
      <c r="D8" s="29"/>
      <c r="E8" s="29"/>
      <c r="F8" s="30" t="s">
        <v>85</v>
      </c>
      <c r="G8" s="30" t="s">
        <v>86</v>
      </c>
      <c r="H8" s="30" t="s">
        <v>87</v>
      </c>
      <c r="I8" s="30" t="s">
        <v>88</v>
      </c>
      <c r="J8" s="30" t="s">
        <v>89</v>
      </c>
      <c r="K8" s="30" t="s">
        <v>90</v>
      </c>
      <c r="L8" s="30" t="s">
        <v>91</v>
      </c>
      <c r="M8" s="30" t="s">
        <v>92</v>
      </c>
      <c r="N8" s="30"/>
      <c r="O8" s="30" t="s">
        <v>93</v>
      </c>
      <c r="P8" s="30" t="s">
        <v>94</v>
      </c>
      <c r="Q8" s="30" t="s">
        <v>95</v>
      </c>
      <c r="R8" s="30"/>
      <c r="S8" s="30" t="s">
        <v>96</v>
      </c>
      <c r="T8" s="38"/>
    </row>
    <row r="9" spans="2:20" ht="12.75" customHeight="1">
      <c r="B9" s="8">
        <v>1</v>
      </c>
      <c r="C9" s="17" t="s">
        <v>2</v>
      </c>
      <c r="D9" s="2"/>
      <c r="E9" s="25"/>
      <c r="F9" s="26"/>
      <c r="G9" s="26"/>
      <c r="H9" s="27"/>
      <c r="I9" s="27">
        <f>SUM(F9:H9)</f>
        <v>0</v>
      </c>
      <c r="J9" s="26"/>
      <c r="K9" s="46"/>
      <c r="L9" s="27"/>
      <c r="M9" s="27">
        <f>SUM(K9:L9)</f>
        <v>0</v>
      </c>
      <c r="N9" s="27"/>
      <c r="O9" s="27">
        <f>SUM(P9:Q9)</f>
        <v>34000</v>
      </c>
      <c r="P9" s="8">
        <v>34000</v>
      </c>
      <c r="Q9" s="8"/>
      <c r="R9" s="8"/>
      <c r="S9" s="43">
        <f aca="true" t="shared" si="0" ref="S9:S40">I9+M9+O9</f>
        <v>34000</v>
      </c>
      <c r="T9" s="1"/>
    </row>
    <row r="10" spans="2:20" ht="12.75">
      <c r="B10" s="7">
        <v>2</v>
      </c>
      <c r="C10" s="18" t="s">
        <v>108</v>
      </c>
      <c r="D10" s="3"/>
      <c r="E10" s="4"/>
      <c r="F10" s="11"/>
      <c r="G10" s="11"/>
      <c r="H10" s="15"/>
      <c r="I10" s="27">
        <f aca="true" t="shared" si="1" ref="I10:I73">SUM(F10:H10)</f>
        <v>0</v>
      </c>
      <c r="J10" s="11"/>
      <c r="K10" s="47"/>
      <c r="L10" s="15">
        <v>1300000</v>
      </c>
      <c r="M10" s="27">
        <f aca="true" t="shared" si="2" ref="M10:M73">SUM(K10:L10)</f>
        <v>1300000</v>
      </c>
      <c r="N10" s="27"/>
      <c r="O10" s="27">
        <f aca="true" t="shared" si="3" ref="O10:O73">SUM(P10:Q10)</f>
        <v>0</v>
      </c>
      <c r="P10" s="7"/>
      <c r="Q10" s="7"/>
      <c r="R10" s="8">
        <v>400000</v>
      </c>
      <c r="S10" s="43">
        <f t="shared" si="0"/>
        <v>1300000</v>
      </c>
      <c r="T10" s="1"/>
    </row>
    <row r="11" spans="2:20" ht="12.75">
      <c r="B11" s="7">
        <v>3</v>
      </c>
      <c r="C11" s="19" t="s">
        <v>109</v>
      </c>
      <c r="D11" s="3"/>
      <c r="E11" s="4"/>
      <c r="F11" s="11"/>
      <c r="G11" s="11"/>
      <c r="H11" s="15"/>
      <c r="I11" s="27">
        <f t="shared" si="1"/>
        <v>0</v>
      </c>
      <c r="J11" s="11" t="s">
        <v>146</v>
      </c>
      <c r="K11" s="47"/>
      <c r="L11" s="15">
        <v>1000000</v>
      </c>
      <c r="M11" s="27">
        <f t="shared" si="2"/>
        <v>1000000</v>
      </c>
      <c r="N11" s="27" t="s">
        <v>136</v>
      </c>
      <c r="O11" s="27">
        <f t="shared" si="3"/>
        <v>0</v>
      </c>
      <c r="P11" s="7"/>
      <c r="Q11" s="7"/>
      <c r="R11" s="8"/>
      <c r="S11" s="43">
        <f t="shared" si="0"/>
        <v>1000000</v>
      </c>
      <c r="T11" s="1"/>
    </row>
    <row r="12" spans="2:20" ht="12.75" customHeight="1">
      <c r="B12" s="7">
        <v>4</v>
      </c>
      <c r="C12" s="19" t="s">
        <v>110</v>
      </c>
      <c r="D12" s="3"/>
      <c r="E12" s="4"/>
      <c r="F12" s="11"/>
      <c r="G12" s="11"/>
      <c r="H12" s="11"/>
      <c r="I12" s="27">
        <f t="shared" si="1"/>
        <v>0</v>
      </c>
      <c r="J12" s="11"/>
      <c r="K12" s="47">
        <v>52200</v>
      </c>
      <c r="L12" s="11"/>
      <c r="M12" s="27">
        <f t="shared" si="2"/>
        <v>52200</v>
      </c>
      <c r="N12" s="27" t="s">
        <v>138</v>
      </c>
      <c r="O12" s="27">
        <f t="shared" si="3"/>
        <v>0</v>
      </c>
      <c r="P12" s="7"/>
      <c r="Q12" s="7"/>
      <c r="R12" s="8"/>
      <c r="S12" s="43">
        <f t="shared" si="0"/>
        <v>52200</v>
      </c>
      <c r="T12" s="1"/>
    </row>
    <row r="13" spans="2:20" ht="12.75">
      <c r="B13" s="7">
        <v>5</v>
      </c>
      <c r="C13" s="19" t="s">
        <v>3</v>
      </c>
      <c r="D13" s="3"/>
      <c r="E13" s="4"/>
      <c r="F13" s="11">
        <v>850000</v>
      </c>
      <c r="G13" s="11"/>
      <c r="H13" s="15"/>
      <c r="I13" s="27">
        <f t="shared" si="1"/>
        <v>850000</v>
      </c>
      <c r="J13" s="41" t="s">
        <v>129</v>
      </c>
      <c r="K13" s="47">
        <v>31320</v>
      </c>
      <c r="L13" s="15">
        <v>60000</v>
      </c>
      <c r="M13" s="27">
        <f t="shared" si="2"/>
        <v>91320</v>
      </c>
      <c r="N13" s="27" t="s">
        <v>137</v>
      </c>
      <c r="O13" s="27">
        <f t="shared" si="3"/>
        <v>249000</v>
      </c>
      <c r="P13" s="7">
        <v>144300</v>
      </c>
      <c r="Q13" s="7">
        <v>104700</v>
      </c>
      <c r="R13" s="7">
        <v>104700</v>
      </c>
      <c r="S13" s="43">
        <f t="shared" si="0"/>
        <v>1190320</v>
      </c>
      <c r="T13" s="1"/>
    </row>
    <row r="14" spans="2:20" ht="12.75">
      <c r="B14" s="7">
        <v>6</v>
      </c>
      <c r="C14" s="19" t="s">
        <v>4</v>
      </c>
      <c r="D14" s="3"/>
      <c r="E14" s="4"/>
      <c r="F14" s="11">
        <v>375000</v>
      </c>
      <c r="G14" s="11"/>
      <c r="H14" s="15"/>
      <c r="I14" s="27">
        <f t="shared" si="1"/>
        <v>375000</v>
      </c>
      <c r="J14" s="41" t="s">
        <v>129</v>
      </c>
      <c r="K14" s="47">
        <v>31320</v>
      </c>
      <c r="L14" s="15">
        <v>60000</v>
      </c>
      <c r="M14" s="27">
        <f t="shared" si="2"/>
        <v>91320</v>
      </c>
      <c r="N14" s="27" t="s">
        <v>138</v>
      </c>
      <c r="O14" s="27">
        <f t="shared" si="3"/>
        <v>337900</v>
      </c>
      <c r="P14" s="7">
        <v>221700</v>
      </c>
      <c r="Q14" s="7">
        <v>116200</v>
      </c>
      <c r="R14" s="7">
        <v>116200</v>
      </c>
      <c r="S14" s="43">
        <f t="shared" si="0"/>
        <v>804220</v>
      </c>
      <c r="T14" s="1"/>
    </row>
    <row r="15" spans="2:20" ht="12.75">
      <c r="B15" s="7">
        <v>7</v>
      </c>
      <c r="C15" s="19" t="s">
        <v>5</v>
      </c>
      <c r="D15" s="3"/>
      <c r="E15" s="4"/>
      <c r="F15" s="11">
        <v>140000</v>
      </c>
      <c r="G15" s="11"/>
      <c r="H15" s="15"/>
      <c r="I15" s="27">
        <f t="shared" si="1"/>
        <v>140000</v>
      </c>
      <c r="J15" s="41" t="s">
        <v>132</v>
      </c>
      <c r="K15" s="47">
        <v>13050</v>
      </c>
      <c r="L15" s="15"/>
      <c r="M15" s="27">
        <f t="shared" si="2"/>
        <v>13050</v>
      </c>
      <c r="N15" s="27"/>
      <c r="O15" s="27">
        <f t="shared" si="3"/>
        <v>74200</v>
      </c>
      <c r="P15" s="7">
        <v>74200</v>
      </c>
      <c r="Q15" s="7"/>
      <c r="R15" s="8"/>
      <c r="S15" s="43">
        <f t="shared" si="0"/>
        <v>227250</v>
      </c>
      <c r="T15" s="1"/>
    </row>
    <row r="16" spans="2:20" ht="12.75">
      <c r="B16" s="7">
        <v>8</v>
      </c>
      <c r="C16" s="20" t="s">
        <v>6</v>
      </c>
      <c r="D16" s="3"/>
      <c r="E16" s="4"/>
      <c r="F16" s="11">
        <v>600000</v>
      </c>
      <c r="G16" s="11"/>
      <c r="H16" s="15"/>
      <c r="I16" s="27">
        <f t="shared" si="1"/>
        <v>600000</v>
      </c>
      <c r="J16" s="41" t="s">
        <v>130</v>
      </c>
      <c r="K16" s="47">
        <v>41760</v>
      </c>
      <c r="L16" s="15">
        <v>60000</v>
      </c>
      <c r="M16" s="27">
        <f t="shared" si="2"/>
        <v>101760</v>
      </c>
      <c r="N16" s="27" t="s">
        <v>138</v>
      </c>
      <c r="O16" s="27">
        <f t="shared" si="3"/>
        <v>244200</v>
      </c>
      <c r="P16" s="7">
        <v>208200</v>
      </c>
      <c r="Q16" s="7">
        <v>36000</v>
      </c>
      <c r="R16" s="7">
        <v>36000</v>
      </c>
      <c r="S16" s="43">
        <f t="shared" si="0"/>
        <v>945960</v>
      </c>
      <c r="T16" s="1"/>
    </row>
    <row r="17" spans="2:20" ht="12.75">
      <c r="B17" s="7">
        <v>9</v>
      </c>
      <c r="C17" s="20" t="s">
        <v>7</v>
      </c>
      <c r="D17" s="3"/>
      <c r="E17" s="4"/>
      <c r="F17" s="11">
        <v>850000</v>
      </c>
      <c r="G17" s="11"/>
      <c r="H17" s="15"/>
      <c r="I17" s="27">
        <f t="shared" si="1"/>
        <v>850000</v>
      </c>
      <c r="J17" s="41" t="s">
        <v>131</v>
      </c>
      <c r="K17" s="47">
        <v>15660</v>
      </c>
      <c r="L17" s="15"/>
      <c r="M17" s="27">
        <f t="shared" si="2"/>
        <v>15660</v>
      </c>
      <c r="N17" s="27"/>
      <c r="O17" s="27">
        <f t="shared" si="3"/>
        <v>176000</v>
      </c>
      <c r="P17" s="7">
        <v>68200</v>
      </c>
      <c r="Q17" s="7">
        <v>107800</v>
      </c>
      <c r="R17" s="7">
        <v>107800</v>
      </c>
      <c r="S17" s="43">
        <f t="shared" si="0"/>
        <v>1041660</v>
      </c>
      <c r="T17" s="1"/>
    </row>
    <row r="18" spans="2:20" ht="12.75">
      <c r="B18" s="7">
        <v>10</v>
      </c>
      <c r="C18" s="20" t="s">
        <v>8</v>
      </c>
      <c r="D18" s="3"/>
      <c r="E18" s="4"/>
      <c r="F18" s="11">
        <v>1050000</v>
      </c>
      <c r="G18" s="11"/>
      <c r="H18" s="15"/>
      <c r="I18" s="27">
        <f t="shared" si="1"/>
        <v>1050000</v>
      </c>
      <c r="J18" s="41" t="s">
        <v>130</v>
      </c>
      <c r="K18" s="47">
        <v>41760</v>
      </c>
      <c r="L18" s="15">
        <v>60000</v>
      </c>
      <c r="M18" s="27">
        <f t="shared" si="2"/>
        <v>101760</v>
      </c>
      <c r="N18" s="56">
        <v>41046</v>
      </c>
      <c r="O18" s="27">
        <f t="shared" si="3"/>
        <v>246400</v>
      </c>
      <c r="P18" s="7">
        <v>206200</v>
      </c>
      <c r="Q18" s="7">
        <v>40200</v>
      </c>
      <c r="R18" s="7">
        <v>40200</v>
      </c>
      <c r="S18" s="43">
        <f t="shared" si="0"/>
        <v>1398160</v>
      </c>
      <c r="T18" s="1"/>
    </row>
    <row r="19" spans="2:20" ht="12.75">
      <c r="B19" s="7">
        <v>11</v>
      </c>
      <c r="C19" s="20" t="s">
        <v>9</v>
      </c>
      <c r="D19" s="3"/>
      <c r="E19" s="4"/>
      <c r="F19" s="11">
        <v>1250000</v>
      </c>
      <c r="G19" s="11"/>
      <c r="H19" s="15"/>
      <c r="I19" s="27">
        <f t="shared" si="1"/>
        <v>1250000</v>
      </c>
      <c r="J19" s="41" t="s">
        <v>129</v>
      </c>
      <c r="K19" s="47">
        <v>46980</v>
      </c>
      <c r="L19" s="15">
        <v>60000</v>
      </c>
      <c r="M19" s="27">
        <f t="shared" si="2"/>
        <v>106980</v>
      </c>
      <c r="N19" s="56">
        <v>41044</v>
      </c>
      <c r="O19" s="27">
        <f t="shared" si="3"/>
        <v>267700</v>
      </c>
      <c r="P19" s="7">
        <v>211400</v>
      </c>
      <c r="Q19" s="7">
        <v>56300</v>
      </c>
      <c r="R19" s="7">
        <v>56300</v>
      </c>
      <c r="S19" s="43">
        <f t="shared" si="0"/>
        <v>1624680</v>
      </c>
      <c r="T19" s="1"/>
    </row>
    <row r="20" spans="2:20" ht="12.75">
      <c r="B20" s="7">
        <v>12</v>
      </c>
      <c r="C20" s="20" t="s">
        <v>10</v>
      </c>
      <c r="D20" s="3"/>
      <c r="E20" s="4"/>
      <c r="F20" s="11">
        <v>600000</v>
      </c>
      <c r="G20" s="11"/>
      <c r="H20" s="15"/>
      <c r="I20" s="27">
        <f t="shared" si="1"/>
        <v>600000</v>
      </c>
      <c r="J20" s="41">
        <v>41065</v>
      </c>
      <c r="K20" s="47"/>
      <c r="L20" s="15"/>
      <c r="M20" s="27">
        <f t="shared" si="2"/>
        <v>0</v>
      </c>
      <c r="N20" s="56"/>
      <c r="O20" s="27">
        <f t="shared" si="3"/>
        <v>231798</v>
      </c>
      <c r="P20" s="7">
        <v>128200</v>
      </c>
      <c r="Q20" s="7">
        <v>103598</v>
      </c>
      <c r="R20" s="7">
        <v>103598</v>
      </c>
      <c r="S20" s="43">
        <f t="shared" si="0"/>
        <v>831798</v>
      </c>
      <c r="T20" s="1"/>
    </row>
    <row r="21" spans="2:20" ht="12.75">
      <c r="B21" s="7">
        <v>13</v>
      </c>
      <c r="C21" s="20" t="s">
        <v>11</v>
      </c>
      <c r="D21" s="3"/>
      <c r="E21" s="4"/>
      <c r="F21" s="11">
        <v>1275000</v>
      </c>
      <c r="G21" s="11"/>
      <c r="H21" s="15"/>
      <c r="I21" s="27">
        <f t="shared" si="1"/>
        <v>1275000</v>
      </c>
      <c r="J21" s="41" t="s">
        <v>147</v>
      </c>
      <c r="K21" s="47">
        <v>15660</v>
      </c>
      <c r="L21" s="15"/>
      <c r="M21" s="27">
        <f t="shared" si="2"/>
        <v>15660</v>
      </c>
      <c r="N21" s="56"/>
      <c r="O21" s="27">
        <f t="shared" si="3"/>
        <v>168414</v>
      </c>
      <c r="P21" s="7">
        <v>112500</v>
      </c>
      <c r="Q21" s="7">
        <v>55914</v>
      </c>
      <c r="R21" s="7">
        <v>55914</v>
      </c>
      <c r="S21" s="43">
        <f t="shared" si="0"/>
        <v>1459074</v>
      </c>
      <c r="T21" s="1"/>
    </row>
    <row r="22" spans="2:20" ht="12.75">
      <c r="B22" s="7">
        <v>14</v>
      </c>
      <c r="C22" s="20" t="s">
        <v>12</v>
      </c>
      <c r="D22" s="3"/>
      <c r="E22" s="4"/>
      <c r="F22" s="11">
        <v>1078000</v>
      </c>
      <c r="G22" s="11"/>
      <c r="H22" s="15"/>
      <c r="I22" s="27">
        <f t="shared" si="1"/>
        <v>1078000</v>
      </c>
      <c r="J22" s="41" t="s">
        <v>130</v>
      </c>
      <c r="K22" s="47"/>
      <c r="L22" s="15"/>
      <c r="M22" s="27">
        <f t="shared" si="2"/>
        <v>0</v>
      </c>
      <c r="N22" s="56"/>
      <c r="O22" s="27">
        <f t="shared" si="3"/>
        <v>240700</v>
      </c>
      <c r="P22" s="7">
        <v>240700</v>
      </c>
      <c r="Q22" s="7"/>
      <c r="R22" s="8"/>
      <c r="S22" s="43">
        <f t="shared" si="0"/>
        <v>1318700</v>
      </c>
      <c r="T22" s="1"/>
    </row>
    <row r="23" spans="2:20" ht="12.75">
      <c r="B23" s="7">
        <v>15</v>
      </c>
      <c r="C23" s="19" t="s">
        <v>13</v>
      </c>
      <c r="D23" s="3"/>
      <c r="E23" s="4"/>
      <c r="F23" s="11">
        <v>1800000</v>
      </c>
      <c r="G23" s="11"/>
      <c r="H23" s="15"/>
      <c r="I23" s="27">
        <f t="shared" si="1"/>
        <v>1800000</v>
      </c>
      <c r="J23" s="41" t="s">
        <v>129</v>
      </c>
      <c r="K23" s="47"/>
      <c r="L23" s="15"/>
      <c r="M23" s="27">
        <f t="shared" si="2"/>
        <v>0</v>
      </c>
      <c r="N23" s="56"/>
      <c r="O23" s="27">
        <f t="shared" si="3"/>
        <v>154852</v>
      </c>
      <c r="P23" s="7">
        <v>96000</v>
      </c>
      <c r="Q23" s="7">
        <v>58852</v>
      </c>
      <c r="R23" s="7">
        <v>58852</v>
      </c>
      <c r="S23" s="43">
        <f t="shared" si="0"/>
        <v>1954852</v>
      </c>
      <c r="T23" s="1"/>
    </row>
    <row r="24" spans="2:20" ht="12.75">
      <c r="B24" s="7">
        <v>16</v>
      </c>
      <c r="C24" s="20" t="s">
        <v>14</v>
      </c>
      <c r="D24" s="3"/>
      <c r="E24" s="4"/>
      <c r="F24" s="11">
        <v>1500000</v>
      </c>
      <c r="G24" s="11"/>
      <c r="H24" s="15"/>
      <c r="I24" s="27">
        <f t="shared" si="1"/>
        <v>1500000</v>
      </c>
      <c r="J24" s="41" t="s">
        <v>131</v>
      </c>
      <c r="K24" s="47">
        <v>41760</v>
      </c>
      <c r="L24" s="15">
        <v>60000</v>
      </c>
      <c r="M24" s="27">
        <f t="shared" si="2"/>
        <v>101760</v>
      </c>
      <c r="N24" s="56">
        <v>41044</v>
      </c>
      <c r="O24" s="27">
        <f t="shared" si="3"/>
        <v>221904</v>
      </c>
      <c r="P24" s="7">
        <v>199200</v>
      </c>
      <c r="Q24" s="7">
        <v>22704</v>
      </c>
      <c r="R24" s="7">
        <v>22704</v>
      </c>
      <c r="S24" s="43">
        <f t="shared" si="0"/>
        <v>1823664</v>
      </c>
      <c r="T24" s="1"/>
    </row>
    <row r="25" spans="2:20" ht="12.75">
      <c r="B25" s="7">
        <v>17</v>
      </c>
      <c r="C25" s="20" t="s">
        <v>15</v>
      </c>
      <c r="D25" s="3"/>
      <c r="E25" s="4"/>
      <c r="F25" s="11">
        <v>1500000</v>
      </c>
      <c r="G25" s="11"/>
      <c r="H25" s="15"/>
      <c r="I25" s="27">
        <f t="shared" si="1"/>
        <v>1500000</v>
      </c>
      <c r="J25" s="41" t="s">
        <v>132</v>
      </c>
      <c r="K25" s="47">
        <v>31320</v>
      </c>
      <c r="L25" s="15">
        <v>60000</v>
      </c>
      <c r="M25" s="27">
        <f t="shared" si="2"/>
        <v>91320</v>
      </c>
      <c r="N25" s="56">
        <v>41044</v>
      </c>
      <c r="O25" s="27">
        <f t="shared" si="3"/>
        <v>108400</v>
      </c>
      <c r="P25" s="7">
        <v>108400</v>
      </c>
      <c r="Q25" s="7"/>
      <c r="R25" s="8"/>
      <c r="S25" s="43">
        <f t="shared" si="0"/>
        <v>1699720</v>
      </c>
      <c r="T25" s="1"/>
    </row>
    <row r="26" spans="2:20" ht="12.75">
      <c r="B26" s="7">
        <v>18</v>
      </c>
      <c r="C26" s="20" t="s">
        <v>16</v>
      </c>
      <c r="D26" s="3"/>
      <c r="E26" s="4"/>
      <c r="F26" s="11">
        <v>870000</v>
      </c>
      <c r="G26" s="11"/>
      <c r="H26" s="15"/>
      <c r="I26" s="27">
        <f t="shared" si="1"/>
        <v>870000</v>
      </c>
      <c r="J26" s="41" t="s">
        <v>129</v>
      </c>
      <c r="K26" s="47">
        <v>52200</v>
      </c>
      <c r="L26" s="15">
        <v>60000</v>
      </c>
      <c r="M26" s="27">
        <f t="shared" si="2"/>
        <v>112200</v>
      </c>
      <c r="N26" s="56">
        <v>41044</v>
      </c>
      <c r="O26" s="27">
        <f t="shared" si="3"/>
        <v>296533</v>
      </c>
      <c r="P26" s="7">
        <v>220568</v>
      </c>
      <c r="Q26" s="7">
        <v>75965</v>
      </c>
      <c r="R26" s="7">
        <v>75965</v>
      </c>
      <c r="S26" s="43">
        <f t="shared" si="0"/>
        <v>1278733</v>
      </c>
      <c r="T26" s="1"/>
    </row>
    <row r="27" spans="2:20" ht="12.75">
      <c r="B27" s="7">
        <v>19</v>
      </c>
      <c r="C27" s="20" t="s">
        <v>17</v>
      </c>
      <c r="D27" s="3"/>
      <c r="E27" s="4"/>
      <c r="F27" s="11">
        <v>1029000</v>
      </c>
      <c r="G27" s="11"/>
      <c r="H27" s="15"/>
      <c r="I27" s="27">
        <f>SUM(F27:H27)</f>
        <v>1029000</v>
      </c>
      <c r="J27" s="41" t="s">
        <v>129</v>
      </c>
      <c r="K27" s="47"/>
      <c r="L27" s="16">
        <v>50000</v>
      </c>
      <c r="M27" s="27">
        <f t="shared" si="2"/>
        <v>50000</v>
      </c>
      <c r="N27" s="56"/>
      <c r="O27" s="27">
        <f t="shared" si="3"/>
        <v>305600</v>
      </c>
      <c r="P27" s="7">
        <v>162600</v>
      </c>
      <c r="Q27" s="7">
        <v>143000</v>
      </c>
      <c r="R27" s="7">
        <v>100000</v>
      </c>
      <c r="S27" s="43">
        <f t="shared" si="0"/>
        <v>1384600</v>
      </c>
      <c r="T27" s="1"/>
    </row>
    <row r="28" spans="2:20" ht="12.75">
      <c r="B28" s="7">
        <v>20</v>
      </c>
      <c r="C28" s="20" t="s">
        <v>18</v>
      </c>
      <c r="D28" s="3"/>
      <c r="E28" s="4"/>
      <c r="F28" s="11">
        <v>1830000</v>
      </c>
      <c r="G28" s="11"/>
      <c r="H28" s="15"/>
      <c r="I28" s="27">
        <f t="shared" si="1"/>
        <v>1830000</v>
      </c>
      <c r="J28" s="41" t="s">
        <v>129</v>
      </c>
      <c r="K28" s="47">
        <v>62640</v>
      </c>
      <c r="L28" s="15">
        <v>60000</v>
      </c>
      <c r="M28" s="27">
        <f t="shared" si="2"/>
        <v>122640</v>
      </c>
      <c r="N28" s="56"/>
      <c r="O28" s="27">
        <f>SUM(P28:Q28)</f>
        <v>337200</v>
      </c>
      <c r="P28" s="7">
        <v>240200</v>
      </c>
      <c r="Q28" s="7">
        <v>97000</v>
      </c>
      <c r="R28" s="7">
        <v>97000</v>
      </c>
      <c r="S28" s="43">
        <f t="shared" si="0"/>
        <v>2289840</v>
      </c>
      <c r="T28" s="1"/>
    </row>
    <row r="29" spans="2:20" ht="12.75">
      <c r="B29" s="7">
        <v>21</v>
      </c>
      <c r="C29" s="20" t="s">
        <v>19</v>
      </c>
      <c r="D29" s="3"/>
      <c r="E29" s="4"/>
      <c r="F29" s="11">
        <v>525000</v>
      </c>
      <c r="G29" s="11"/>
      <c r="H29" s="15"/>
      <c r="I29" s="27">
        <f t="shared" si="1"/>
        <v>525000</v>
      </c>
      <c r="J29" s="41" t="s">
        <v>133</v>
      </c>
      <c r="K29" s="47">
        <v>36540</v>
      </c>
      <c r="L29" s="15">
        <v>60000</v>
      </c>
      <c r="M29" s="27">
        <f t="shared" si="2"/>
        <v>96540</v>
      </c>
      <c r="N29" s="56">
        <v>41044</v>
      </c>
      <c r="O29" s="27">
        <f t="shared" si="3"/>
        <v>360100</v>
      </c>
      <c r="P29" s="7">
        <v>230100</v>
      </c>
      <c r="Q29" s="7">
        <v>130000</v>
      </c>
      <c r="R29" s="7">
        <v>130000</v>
      </c>
      <c r="S29" s="43">
        <f t="shared" si="0"/>
        <v>981640</v>
      </c>
      <c r="T29" s="1"/>
    </row>
    <row r="30" spans="2:20" ht="12.75">
      <c r="B30" s="7">
        <v>22</v>
      </c>
      <c r="C30" s="19" t="s">
        <v>20</v>
      </c>
      <c r="D30" s="3">
        <v>256.1</v>
      </c>
      <c r="E30" s="4"/>
      <c r="F30" s="11">
        <v>1125000</v>
      </c>
      <c r="G30" s="11"/>
      <c r="H30" s="15"/>
      <c r="I30" s="27">
        <f t="shared" si="1"/>
        <v>1125000</v>
      </c>
      <c r="J30" s="41" t="s">
        <v>130</v>
      </c>
      <c r="K30" s="47">
        <v>52200</v>
      </c>
      <c r="L30" s="15">
        <v>60000</v>
      </c>
      <c r="M30" s="27">
        <f t="shared" si="2"/>
        <v>112200</v>
      </c>
      <c r="N30" s="56">
        <v>41044</v>
      </c>
      <c r="O30" s="27">
        <f t="shared" si="3"/>
        <v>348200</v>
      </c>
      <c r="P30" s="7">
        <v>193200</v>
      </c>
      <c r="Q30" s="7">
        <v>155000</v>
      </c>
      <c r="R30" s="7">
        <v>155000</v>
      </c>
      <c r="S30" s="43">
        <f t="shared" si="0"/>
        <v>1585400</v>
      </c>
      <c r="T30" s="1"/>
    </row>
    <row r="31" spans="2:20" ht="12.75">
      <c r="B31" s="7">
        <v>23</v>
      </c>
      <c r="C31" s="19" t="s">
        <v>21</v>
      </c>
      <c r="D31" s="3"/>
      <c r="E31" s="4"/>
      <c r="F31" s="11">
        <v>600000</v>
      </c>
      <c r="G31" s="11"/>
      <c r="H31" s="15"/>
      <c r="I31" s="27">
        <f t="shared" si="1"/>
        <v>600000</v>
      </c>
      <c r="J31" s="41" t="s">
        <v>130</v>
      </c>
      <c r="K31" s="47"/>
      <c r="L31" s="16">
        <v>50000</v>
      </c>
      <c r="M31" s="27">
        <f t="shared" si="2"/>
        <v>50000</v>
      </c>
      <c r="N31" s="56"/>
      <c r="O31" s="27">
        <f t="shared" si="3"/>
        <v>362400</v>
      </c>
      <c r="P31" s="7">
        <v>246200</v>
      </c>
      <c r="Q31" s="7">
        <v>116200</v>
      </c>
      <c r="R31" s="7">
        <v>116200</v>
      </c>
      <c r="S31" s="43">
        <f t="shared" si="0"/>
        <v>1012400</v>
      </c>
      <c r="T31" s="1"/>
    </row>
    <row r="32" spans="2:20" ht="12.75">
      <c r="B32" s="7">
        <v>24</v>
      </c>
      <c r="C32" s="19" t="s">
        <v>22</v>
      </c>
      <c r="D32" s="3"/>
      <c r="E32" s="4"/>
      <c r="F32" s="11">
        <v>2022000</v>
      </c>
      <c r="G32" s="11"/>
      <c r="H32" s="15"/>
      <c r="I32" s="27">
        <f t="shared" si="1"/>
        <v>2022000</v>
      </c>
      <c r="J32" s="41" t="s">
        <v>132</v>
      </c>
      <c r="K32" s="47">
        <v>46980</v>
      </c>
      <c r="L32" s="15">
        <v>60000</v>
      </c>
      <c r="M32" s="27">
        <f t="shared" si="2"/>
        <v>106980</v>
      </c>
      <c r="N32" s="56">
        <v>41045</v>
      </c>
      <c r="O32" s="27">
        <f t="shared" si="3"/>
        <v>254600</v>
      </c>
      <c r="P32" s="7">
        <v>166600</v>
      </c>
      <c r="Q32" s="7">
        <v>88000</v>
      </c>
      <c r="R32" s="7">
        <v>88000</v>
      </c>
      <c r="S32" s="43">
        <f t="shared" si="0"/>
        <v>2383580</v>
      </c>
      <c r="T32" s="1"/>
    </row>
    <row r="33" spans="2:20" ht="12.75">
      <c r="B33" s="7">
        <v>25</v>
      </c>
      <c r="C33" s="19" t="s">
        <v>23</v>
      </c>
      <c r="D33" s="3"/>
      <c r="E33" s="4"/>
      <c r="F33" s="11">
        <v>2022000</v>
      </c>
      <c r="G33" s="11"/>
      <c r="H33" s="15"/>
      <c r="I33" s="27">
        <f t="shared" si="1"/>
        <v>2022000</v>
      </c>
      <c r="J33" s="41" t="s">
        <v>130</v>
      </c>
      <c r="K33" s="47">
        <v>41760</v>
      </c>
      <c r="L33" s="15">
        <v>60000</v>
      </c>
      <c r="M33" s="27">
        <f t="shared" si="2"/>
        <v>101760</v>
      </c>
      <c r="N33" s="56">
        <v>41046</v>
      </c>
      <c r="O33" s="27">
        <f t="shared" si="3"/>
        <v>422200</v>
      </c>
      <c r="P33" s="7">
        <v>159200</v>
      </c>
      <c r="Q33" s="7">
        <v>263000</v>
      </c>
      <c r="R33" s="7">
        <v>263000</v>
      </c>
      <c r="S33" s="43">
        <f t="shared" si="0"/>
        <v>2545960</v>
      </c>
      <c r="T33" s="1"/>
    </row>
    <row r="34" spans="2:20" ht="12.75">
      <c r="B34" s="7">
        <v>26</v>
      </c>
      <c r="C34" s="20" t="s">
        <v>24</v>
      </c>
      <c r="D34" s="3"/>
      <c r="E34" s="4"/>
      <c r="F34" s="11">
        <v>375000</v>
      </c>
      <c r="G34" s="11"/>
      <c r="H34" s="15"/>
      <c r="I34" s="27">
        <f t="shared" si="1"/>
        <v>375000</v>
      </c>
      <c r="J34" s="41" t="s">
        <v>129</v>
      </c>
      <c r="K34" s="47">
        <v>36540</v>
      </c>
      <c r="L34" s="15">
        <v>60000</v>
      </c>
      <c r="M34" s="27">
        <f t="shared" si="2"/>
        <v>96540</v>
      </c>
      <c r="N34" s="56">
        <v>41046</v>
      </c>
      <c r="O34" s="27">
        <f t="shared" si="3"/>
        <v>968200</v>
      </c>
      <c r="P34" s="7">
        <v>968200</v>
      </c>
      <c r="Q34" s="7"/>
      <c r="R34" s="8"/>
      <c r="S34" s="43">
        <f t="shared" si="0"/>
        <v>1439740</v>
      </c>
      <c r="T34" s="1"/>
    </row>
    <row r="35" spans="2:20" ht="12.75">
      <c r="B35" s="7">
        <v>27</v>
      </c>
      <c r="C35" s="20" t="s">
        <v>25</v>
      </c>
      <c r="D35" s="3"/>
      <c r="E35" s="4"/>
      <c r="F35" s="11">
        <v>750000</v>
      </c>
      <c r="G35" s="11"/>
      <c r="H35" s="15"/>
      <c r="I35" s="27">
        <f t="shared" si="1"/>
        <v>750000</v>
      </c>
      <c r="J35" s="41" t="s">
        <v>148</v>
      </c>
      <c r="K35" s="47">
        <v>52200</v>
      </c>
      <c r="L35" s="15">
        <v>60000</v>
      </c>
      <c r="M35" s="27">
        <f t="shared" si="2"/>
        <v>112200</v>
      </c>
      <c r="N35" s="56">
        <v>41046</v>
      </c>
      <c r="O35" s="27">
        <f t="shared" si="3"/>
        <v>423400</v>
      </c>
      <c r="P35" s="7">
        <v>341400</v>
      </c>
      <c r="Q35" s="7">
        <v>82000</v>
      </c>
      <c r="R35" s="7">
        <v>82000</v>
      </c>
      <c r="S35" s="43">
        <f t="shared" si="0"/>
        <v>1285600</v>
      </c>
      <c r="T35" s="1"/>
    </row>
    <row r="36" spans="2:20" ht="12.75">
      <c r="B36" s="7">
        <v>28</v>
      </c>
      <c r="C36" s="20" t="s">
        <v>26</v>
      </c>
      <c r="D36" s="3"/>
      <c r="E36" s="6"/>
      <c r="F36" s="11"/>
      <c r="G36" s="11"/>
      <c r="H36" s="15"/>
      <c r="I36" s="27">
        <f t="shared" si="1"/>
        <v>0</v>
      </c>
      <c r="J36" s="41"/>
      <c r="K36" s="47">
        <v>10440</v>
      </c>
      <c r="L36" s="15"/>
      <c r="M36" s="27">
        <f t="shared" si="2"/>
        <v>10440</v>
      </c>
      <c r="N36" s="56"/>
      <c r="O36" s="27">
        <f t="shared" si="3"/>
        <v>40600</v>
      </c>
      <c r="P36" s="7">
        <v>40600</v>
      </c>
      <c r="Q36" s="7"/>
      <c r="R36" s="8"/>
      <c r="S36" s="43">
        <f t="shared" si="0"/>
        <v>51040</v>
      </c>
      <c r="T36" s="1"/>
    </row>
    <row r="37" spans="2:20" ht="12.75">
      <c r="B37" s="7">
        <v>29</v>
      </c>
      <c r="C37" s="20" t="s">
        <v>82</v>
      </c>
      <c r="D37" s="3"/>
      <c r="E37" s="13"/>
      <c r="F37" s="11"/>
      <c r="G37" s="11"/>
      <c r="H37" s="15"/>
      <c r="I37" s="27">
        <f t="shared" si="1"/>
        <v>0</v>
      </c>
      <c r="J37" s="41"/>
      <c r="K37" s="47">
        <v>13050</v>
      </c>
      <c r="L37" s="15"/>
      <c r="M37" s="27">
        <f t="shared" si="2"/>
        <v>13050</v>
      </c>
      <c r="N37" s="56"/>
      <c r="O37" s="27">
        <f t="shared" si="3"/>
        <v>61700</v>
      </c>
      <c r="P37" s="7">
        <v>61700</v>
      </c>
      <c r="Q37" s="7"/>
      <c r="R37" s="8"/>
      <c r="S37" s="43">
        <f t="shared" si="0"/>
        <v>74750</v>
      </c>
      <c r="T37" s="1"/>
    </row>
    <row r="38" spans="2:20" ht="12.75">
      <c r="B38" s="7">
        <v>30</v>
      </c>
      <c r="C38" s="20" t="s">
        <v>83</v>
      </c>
      <c r="D38" s="3"/>
      <c r="E38" s="13"/>
      <c r="F38" s="11">
        <v>600000</v>
      </c>
      <c r="G38" s="11"/>
      <c r="H38" s="15"/>
      <c r="I38" s="27">
        <f t="shared" si="1"/>
        <v>600000</v>
      </c>
      <c r="J38" s="41"/>
      <c r="K38" s="48">
        <v>41760</v>
      </c>
      <c r="L38" s="15">
        <v>60000</v>
      </c>
      <c r="M38" s="27">
        <f t="shared" si="2"/>
        <v>101760</v>
      </c>
      <c r="N38" s="56"/>
      <c r="O38" s="27">
        <f t="shared" si="3"/>
        <v>830000</v>
      </c>
      <c r="P38" s="7">
        <v>820000</v>
      </c>
      <c r="Q38" s="7">
        <v>10000</v>
      </c>
      <c r="R38" s="7">
        <v>10000</v>
      </c>
      <c r="S38" s="43">
        <f t="shared" si="0"/>
        <v>1531760</v>
      </c>
      <c r="T38" s="1"/>
    </row>
    <row r="39" spans="2:20" ht="12.75">
      <c r="B39" s="7">
        <v>31</v>
      </c>
      <c r="C39" s="20" t="s">
        <v>27</v>
      </c>
      <c r="D39" s="3"/>
      <c r="E39" s="4"/>
      <c r="F39" s="14"/>
      <c r="G39" s="14"/>
      <c r="H39" s="16"/>
      <c r="I39" s="27">
        <f t="shared" si="1"/>
        <v>0</v>
      </c>
      <c r="J39" s="41"/>
      <c r="K39" s="48"/>
      <c r="L39" s="16"/>
      <c r="M39" s="27">
        <f t="shared" si="2"/>
        <v>0</v>
      </c>
      <c r="N39" s="56"/>
      <c r="O39" s="27">
        <f t="shared" si="3"/>
        <v>115000</v>
      </c>
      <c r="P39" s="7">
        <v>77000</v>
      </c>
      <c r="Q39" s="7">
        <v>38000</v>
      </c>
      <c r="R39" s="7">
        <v>38000</v>
      </c>
      <c r="S39" s="43">
        <f t="shared" si="0"/>
        <v>115000</v>
      </c>
      <c r="T39" s="1"/>
    </row>
    <row r="40" spans="2:20" ht="12.75">
      <c r="B40" s="7">
        <v>32</v>
      </c>
      <c r="C40" s="20" t="s">
        <v>28</v>
      </c>
      <c r="D40" s="3"/>
      <c r="E40" s="4"/>
      <c r="F40" s="14"/>
      <c r="G40" s="14"/>
      <c r="H40" s="16"/>
      <c r="I40" s="27">
        <f t="shared" si="1"/>
        <v>0</v>
      </c>
      <c r="J40" s="41"/>
      <c r="K40" s="48">
        <v>26100</v>
      </c>
      <c r="L40" s="16"/>
      <c r="M40" s="27">
        <f t="shared" si="2"/>
        <v>26100</v>
      </c>
      <c r="N40" s="56"/>
      <c r="O40" s="27">
        <f t="shared" si="3"/>
        <v>91200</v>
      </c>
      <c r="P40" s="7">
        <v>91200</v>
      </c>
      <c r="Q40" s="7"/>
      <c r="R40" s="8"/>
      <c r="S40" s="43">
        <f t="shared" si="0"/>
        <v>117300</v>
      </c>
      <c r="T40" s="1"/>
    </row>
    <row r="41" spans="2:20" ht="12.75">
      <c r="B41" s="7">
        <v>33</v>
      </c>
      <c r="C41" s="20" t="s">
        <v>29</v>
      </c>
      <c r="D41" s="3"/>
      <c r="E41" s="4"/>
      <c r="F41" s="14"/>
      <c r="G41" s="14"/>
      <c r="H41" s="16"/>
      <c r="I41" s="27">
        <f t="shared" si="1"/>
        <v>0</v>
      </c>
      <c r="J41" s="41"/>
      <c r="K41" s="48">
        <v>26100</v>
      </c>
      <c r="L41" s="16"/>
      <c r="M41" s="27">
        <f>SUM(K41:L41)</f>
        <v>26100</v>
      </c>
      <c r="N41" s="56"/>
      <c r="O41" s="27">
        <f t="shared" si="3"/>
        <v>619000</v>
      </c>
      <c r="P41" s="7">
        <v>119000</v>
      </c>
      <c r="Q41" s="7">
        <v>500000</v>
      </c>
      <c r="R41" s="7">
        <v>500000</v>
      </c>
      <c r="S41" s="43">
        <f aca="true" t="shared" si="4" ref="S41:S72">I41+M41+O41</f>
        <v>645100</v>
      </c>
      <c r="T41" s="1"/>
    </row>
    <row r="42" spans="2:20" ht="12.75">
      <c r="B42" s="7">
        <v>34</v>
      </c>
      <c r="C42" s="20" t="s">
        <v>30</v>
      </c>
      <c r="D42" s="3"/>
      <c r="E42" s="4"/>
      <c r="F42" s="14">
        <v>130000</v>
      </c>
      <c r="G42" s="14"/>
      <c r="H42" s="16"/>
      <c r="I42" s="27">
        <f t="shared" si="1"/>
        <v>130000</v>
      </c>
      <c r="J42" s="41"/>
      <c r="K42" s="48">
        <v>26100</v>
      </c>
      <c r="L42" s="15">
        <v>60000</v>
      </c>
      <c r="M42" s="27">
        <f t="shared" si="2"/>
        <v>86100</v>
      </c>
      <c r="N42" s="56"/>
      <c r="O42" s="27">
        <f t="shared" si="3"/>
        <v>239900</v>
      </c>
      <c r="P42" s="7">
        <v>114900</v>
      </c>
      <c r="Q42" s="7">
        <v>125000</v>
      </c>
      <c r="R42" s="7">
        <v>125000</v>
      </c>
      <c r="S42" s="43">
        <f t="shared" si="4"/>
        <v>456000</v>
      </c>
      <c r="T42" s="1"/>
    </row>
    <row r="43" spans="2:20" ht="12.75">
      <c r="B43" s="7">
        <v>35</v>
      </c>
      <c r="C43" s="20" t="s">
        <v>31</v>
      </c>
      <c r="D43" s="3"/>
      <c r="E43" s="4"/>
      <c r="F43" s="14">
        <v>585000</v>
      </c>
      <c r="G43" s="14"/>
      <c r="H43" s="16"/>
      <c r="I43" s="27">
        <f>SUM(F43:H43)</f>
        <v>585000</v>
      </c>
      <c r="J43" s="41" t="s">
        <v>129</v>
      </c>
      <c r="K43" s="48">
        <v>52200</v>
      </c>
      <c r="L43" s="15">
        <v>60000</v>
      </c>
      <c r="M43" s="27">
        <f t="shared" si="2"/>
        <v>112200</v>
      </c>
      <c r="N43" s="56" t="s">
        <v>139</v>
      </c>
      <c r="O43" s="27">
        <f t="shared" si="3"/>
        <v>194400</v>
      </c>
      <c r="P43" s="7">
        <v>109200</v>
      </c>
      <c r="Q43" s="7">
        <v>85200</v>
      </c>
      <c r="R43" s="7">
        <v>85200</v>
      </c>
      <c r="S43" s="43">
        <f t="shared" si="4"/>
        <v>891600</v>
      </c>
      <c r="T43" s="1"/>
    </row>
    <row r="44" spans="2:20" ht="12.75">
      <c r="B44" s="7">
        <v>36</v>
      </c>
      <c r="C44" s="20" t="s">
        <v>32</v>
      </c>
      <c r="D44" s="3"/>
      <c r="E44" s="4"/>
      <c r="F44" s="14">
        <v>100000</v>
      </c>
      <c r="G44" s="14"/>
      <c r="H44" s="16"/>
      <c r="I44" s="27">
        <f t="shared" si="1"/>
        <v>100000</v>
      </c>
      <c r="J44" s="41"/>
      <c r="K44" s="48">
        <v>41760</v>
      </c>
      <c r="L44" s="15">
        <v>60000</v>
      </c>
      <c r="M44" s="27">
        <f t="shared" si="2"/>
        <v>101760</v>
      </c>
      <c r="N44" s="56" t="s">
        <v>139</v>
      </c>
      <c r="O44" s="27">
        <f t="shared" si="3"/>
        <v>164700</v>
      </c>
      <c r="P44" s="7">
        <v>156200</v>
      </c>
      <c r="Q44" s="7">
        <v>8500</v>
      </c>
      <c r="R44" s="7">
        <v>8500</v>
      </c>
      <c r="S44" s="43">
        <f t="shared" si="4"/>
        <v>366460</v>
      </c>
      <c r="T44" s="1"/>
    </row>
    <row r="45" spans="2:20" ht="12.75">
      <c r="B45" s="7">
        <v>37</v>
      </c>
      <c r="C45" s="20" t="s">
        <v>33</v>
      </c>
      <c r="D45" s="3"/>
      <c r="E45" s="4"/>
      <c r="F45" s="14">
        <v>650000</v>
      </c>
      <c r="G45" s="14"/>
      <c r="H45" s="16"/>
      <c r="I45" s="27">
        <f t="shared" si="1"/>
        <v>650000</v>
      </c>
      <c r="J45" s="41" t="s">
        <v>134</v>
      </c>
      <c r="K45" s="48">
        <v>46980</v>
      </c>
      <c r="L45" s="15">
        <v>60000</v>
      </c>
      <c r="M45" s="27">
        <f t="shared" si="2"/>
        <v>106980</v>
      </c>
      <c r="N45" s="56" t="s">
        <v>139</v>
      </c>
      <c r="O45" s="27">
        <f t="shared" si="3"/>
        <v>59700</v>
      </c>
      <c r="P45" s="7">
        <v>59700</v>
      </c>
      <c r="Q45" s="7"/>
      <c r="R45" s="8"/>
      <c r="S45" s="43">
        <f t="shared" si="4"/>
        <v>816680</v>
      </c>
      <c r="T45" s="1"/>
    </row>
    <row r="46" spans="2:20" ht="12.75">
      <c r="B46" s="7">
        <v>38</v>
      </c>
      <c r="C46" s="20" t="s">
        <v>34</v>
      </c>
      <c r="D46" s="3">
        <v>79.1</v>
      </c>
      <c r="E46" s="4"/>
      <c r="F46" s="14"/>
      <c r="G46" s="14"/>
      <c r="H46" s="16"/>
      <c r="I46" s="27">
        <f t="shared" si="1"/>
        <v>0</v>
      </c>
      <c r="J46" s="41"/>
      <c r="K46" s="48">
        <v>31320</v>
      </c>
      <c r="L46" s="15">
        <v>60000</v>
      </c>
      <c r="M46" s="27">
        <f t="shared" si="2"/>
        <v>91320</v>
      </c>
      <c r="N46" s="56" t="s">
        <v>139</v>
      </c>
      <c r="O46" s="27">
        <f>SUM(P46:Q46)</f>
        <v>431520</v>
      </c>
      <c r="P46" s="7">
        <v>152200</v>
      </c>
      <c r="Q46" s="7">
        <v>279320</v>
      </c>
      <c r="R46" s="7">
        <v>279320</v>
      </c>
      <c r="S46" s="43">
        <f t="shared" si="4"/>
        <v>522840</v>
      </c>
      <c r="T46" s="1"/>
    </row>
    <row r="47" spans="2:20" ht="12.75">
      <c r="B47" s="7">
        <v>39</v>
      </c>
      <c r="C47" s="20" t="s">
        <v>35</v>
      </c>
      <c r="D47" s="3"/>
      <c r="E47" s="4"/>
      <c r="F47" s="14">
        <v>450000</v>
      </c>
      <c r="G47" s="14"/>
      <c r="H47" s="16"/>
      <c r="I47" s="27">
        <f t="shared" si="1"/>
        <v>450000</v>
      </c>
      <c r="J47" s="41" t="s">
        <v>135</v>
      </c>
      <c r="K47" s="48">
        <v>52200</v>
      </c>
      <c r="L47" s="15">
        <v>60000</v>
      </c>
      <c r="M47" s="27">
        <f t="shared" si="2"/>
        <v>112200</v>
      </c>
      <c r="N47" s="56" t="s">
        <v>139</v>
      </c>
      <c r="O47" s="27">
        <f t="shared" si="3"/>
        <v>474736</v>
      </c>
      <c r="P47" s="7">
        <v>400400</v>
      </c>
      <c r="Q47" s="7">
        <v>74336</v>
      </c>
      <c r="R47" s="7">
        <v>74336</v>
      </c>
      <c r="S47" s="43">
        <f t="shared" si="4"/>
        <v>1036936</v>
      </c>
      <c r="T47" s="1"/>
    </row>
    <row r="48" spans="2:20" ht="12.75">
      <c r="B48" s="7">
        <v>40</v>
      </c>
      <c r="C48" s="20" t="s">
        <v>36</v>
      </c>
      <c r="D48" s="3"/>
      <c r="E48" s="4"/>
      <c r="F48" s="14">
        <v>600000</v>
      </c>
      <c r="G48" s="31"/>
      <c r="H48" s="16"/>
      <c r="I48" s="27">
        <f t="shared" si="1"/>
        <v>600000</v>
      </c>
      <c r="J48" s="41" t="s">
        <v>132</v>
      </c>
      <c r="K48" s="48">
        <v>52200</v>
      </c>
      <c r="L48" s="15">
        <v>60000</v>
      </c>
      <c r="M48" s="27">
        <f t="shared" si="2"/>
        <v>112200</v>
      </c>
      <c r="N48" s="56" t="s">
        <v>139</v>
      </c>
      <c r="O48" s="27">
        <f t="shared" si="3"/>
        <v>113200</v>
      </c>
      <c r="P48" s="7">
        <v>113200</v>
      </c>
      <c r="Q48" s="7"/>
      <c r="R48" s="8"/>
      <c r="S48" s="43">
        <f t="shared" si="4"/>
        <v>825400</v>
      </c>
      <c r="T48" s="1"/>
    </row>
    <row r="49" spans="2:20" ht="12.75">
      <c r="B49" s="7">
        <v>41</v>
      </c>
      <c r="C49" s="20" t="s">
        <v>37</v>
      </c>
      <c r="D49" s="3"/>
      <c r="E49" s="4"/>
      <c r="F49" s="14"/>
      <c r="G49" s="14"/>
      <c r="H49" s="16"/>
      <c r="I49" s="27">
        <f t="shared" si="1"/>
        <v>0</v>
      </c>
      <c r="J49" s="41"/>
      <c r="K49" s="48">
        <v>52200</v>
      </c>
      <c r="L49" s="15">
        <v>60000</v>
      </c>
      <c r="M49" s="27">
        <f t="shared" si="2"/>
        <v>112200</v>
      </c>
      <c r="N49" s="56" t="s">
        <v>139</v>
      </c>
      <c r="O49" s="27">
        <f t="shared" si="3"/>
        <v>217642</v>
      </c>
      <c r="P49" s="7">
        <v>173400</v>
      </c>
      <c r="Q49" s="7">
        <v>44242</v>
      </c>
      <c r="R49" s="7">
        <v>44242</v>
      </c>
      <c r="S49" s="43">
        <f t="shared" si="4"/>
        <v>329842</v>
      </c>
      <c r="T49" s="1"/>
    </row>
    <row r="50" spans="2:20" ht="12.75">
      <c r="B50" s="7">
        <v>42</v>
      </c>
      <c r="C50" s="20" t="s">
        <v>38</v>
      </c>
      <c r="D50" s="3"/>
      <c r="E50" s="4"/>
      <c r="F50" s="14">
        <v>800000</v>
      </c>
      <c r="G50" s="14"/>
      <c r="H50" s="16"/>
      <c r="I50" s="11">
        <f t="shared" si="1"/>
        <v>800000</v>
      </c>
      <c r="J50" s="58">
        <v>41050</v>
      </c>
      <c r="K50" s="48">
        <v>36540</v>
      </c>
      <c r="L50" s="15">
        <v>60000</v>
      </c>
      <c r="M50" s="11">
        <f t="shared" si="2"/>
        <v>96540</v>
      </c>
      <c r="N50" s="57">
        <v>41034</v>
      </c>
      <c r="O50" s="11">
        <f t="shared" si="3"/>
        <v>407200</v>
      </c>
      <c r="P50" s="7">
        <v>126200</v>
      </c>
      <c r="Q50" s="7">
        <v>281000</v>
      </c>
      <c r="R50" s="7">
        <v>281000</v>
      </c>
      <c r="S50" s="55">
        <f t="shared" si="4"/>
        <v>1303740</v>
      </c>
      <c r="T50" s="1"/>
    </row>
    <row r="51" spans="2:20" ht="12.75">
      <c r="B51" s="7">
        <v>43</v>
      </c>
      <c r="C51" s="20" t="s">
        <v>39</v>
      </c>
      <c r="D51" s="3"/>
      <c r="E51" s="4"/>
      <c r="F51" s="14">
        <v>1400000</v>
      </c>
      <c r="G51" s="14"/>
      <c r="H51" s="16"/>
      <c r="I51" s="27">
        <f t="shared" si="1"/>
        <v>1400000</v>
      </c>
      <c r="J51" s="58">
        <v>41033</v>
      </c>
      <c r="K51" s="48">
        <v>41760</v>
      </c>
      <c r="L51" s="15">
        <v>60000</v>
      </c>
      <c r="M51" s="27">
        <f t="shared" si="2"/>
        <v>101760</v>
      </c>
      <c r="N51" s="56">
        <v>41034</v>
      </c>
      <c r="O51" s="27">
        <f t="shared" si="3"/>
        <v>155800</v>
      </c>
      <c r="P51" s="7">
        <v>155800</v>
      </c>
      <c r="Q51" s="7"/>
      <c r="R51" s="8"/>
      <c r="S51" s="43">
        <f t="shared" si="4"/>
        <v>1657560</v>
      </c>
      <c r="T51" s="1"/>
    </row>
    <row r="52" spans="2:20" ht="12.75">
      <c r="B52" s="7">
        <v>44</v>
      </c>
      <c r="C52" s="20" t="s">
        <v>40</v>
      </c>
      <c r="D52" s="3"/>
      <c r="E52" s="4"/>
      <c r="F52" s="14">
        <v>150000</v>
      </c>
      <c r="G52" s="14"/>
      <c r="H52" s="16"/>
      <c r="I52" s="27">
        <f t="shared" si="1"/>
        <v>150000</v>
      </c>
      <c r="J52" s="58"/>
      <c r="K52" s="48">
        <v>26100</v>
      </c>
      <c r="L52" s="15">
        <v>60000</v>
      </c>
      <c r="M52" s="27">
        <f t="shared" si="2"/>
        <v>86100</v>
      </c>
      <c r="N52" s="56"/>
      <c r="O52" s="27">
        <f t="shared" si="3"/>
        <v>145902</v>
      </c>
      <c r="P52" s="7">
        <v>140700</v>
      </c>
      <c r="Q52" s="7">
        <v>5202</v>
      </c>
      <c r="R52" s="7">
        <v>5202</v>
      </c>
      <c r="S52" s="43">
        <f t="shared" si="4"/>
        <v>382002</v>
      </c>
      <c r="T52" s="1"/>
    </row>
    <row r="53" spans="2:20" ht="12.75">
      <c r="B53" s="7">
        <v>45</v>
      </c>
      <c r="C53" s="20" t="s">
        <v>41</v>
      </c>
      <c r="D53" s="3"/>
      <c r="E53" s="4"/>
      <c r="F53" s="14">
        <v>214000</v>
      </c>
      <c r="G53" s="14"/>
      <c r="H53" s="16"/>
      <c r="I53" s="27">
        <f t="shared" si="1"/>
        <v>214000</v>
      </c>
      <c r="J53" s="58">
        <v>41052</v>
      </c>
      <c r="K53" s="48">
        <v>46980</v>
      </c>
      <c r="L53" s="15">
        <v>60000</v>
      </c>
      <c r="M53" s="27">
        <f t="shared" si="2"/>
        <v>106980</v>
      </c>
      <c r="N53" s="56">
        <v>41032</v>
      </c>
      <c r="O53" s="27">
        <f t="shared" si="3"/>
        <v>438180</v>
      </c>
      <c r="P53" s="7">
        <v>246600</v>
      </c>
      <c r="Q53" s="7">
        <v>191580</v>
      </c>
      <c r="R53" s="7">
        <v>191580</v>
      </c>
      <c r="S53" s="43">
        <f t="shared" si="4"/>
        <v>759160</v>
      </c>
      <c r="T53" s="1"/>
    </row>
    <row r="54" spans="2:20" ht="12.75">
      <c r="B54" s="7">
        <v>46</v>
      </c>
      <c r="C54" s="20" t="s">
        <v>42</v>
      </c>
      <c r="D54" s="3"/>
      <c r="E54" s="4"/>
      <c r="F54" s="14"/>
      <c r="G54" s="14"/>
      <c r="H54" s="16"/>
      <c r="I54" s="27">
        <f t="shared" si="1"/>
        <v>0</v>
      </c>
      <c r="J54" s="58"/>
      <c r="K54" s="48">
        <v>104400</v>
      </c>
      <c r="L54" s="15">
        <v>60000</v>
      </c>
      <c r="M54" s="27">
        <f t="shared" si="2"/>
        <v>164400</v>
      </c>
      <c r="N54" s="56">
        <v>41034</v>
      </c>
      <c r="O54" s="27">
        <f t="shared" si="3"/>
        <v>192835</v>
      </c>
      <c r="P54" s="7">
        <v>101000</v>
      </c>
      <c r="Q54" s="7">
        <v>91835</v>
      </c>
      <c r="R54" s="7">
        <v>91835</v>
      </c>
      <c r="S54" s="43">
        <f t="shared" si="4"/>
        <v>357235</v>
      </c>
      <c r="T54" s="1"/>
    </row>
    <row r="55" spans="2:20" ht="12.75">
      <c r="B55" s="7">
        <v>47</v>
      </c>
      <c r="C55" s="20" t="s">
        <v>43</v>
      </c>
      <c r="D55" s="3"/>
      <c r="E55" s="4"/>
      <c r="F55" s="14">
        <v>745000</v>
      </c>
      <c r="G55" s="14"/>
      <c r="H55" s="16"/>
      <c r="I55" s="27">
        <f t="shared" si="1"/>
        <v>745000</v>
      </c>
      <c r="J55" s="58" t="s">
        <v>148</v>
      </c>
      <c r="K55" s="48">
        <v>41760</v>
      </c>
      <c r="L55" s="15">
        <v>60000</v>
      </c>
      <c r="M55" s="27">
        <f t="shared" si="2"/>
        <v>101760</v>
      </c>
      <c r="N55" s="56">
        <v>41032</v>
      </c>
      <c r="O55" s="27">
        <f t="shared" si="3"/>
        <v>195000</v>
      </c>
      <c r="P55" s="45">
        <v>195000</v>
      </c>
      <c r="S55" s="43">
        <f t="shared" si="4"/>
        <v>1041760</v>
      </c>
      <c r="T55" s="1"/>
    </row>
    <row r="56" spans="2:20" ht="12.75">
      <c r="B56" s="7">
        <v>48</v>
      </c>
      <c r="C56" s="20" t="s">
        <v>44</v>
      </c>
      <c r="D56" s="3"/>
      <c r="E56" s="4"/>
      <c r="F56" s="14">
        <v>715000</v>
      </c>
      <c r="G56" s="14"/>
      <c r="H56" s="16"/>
      <c r="I56" s="27">
        <f t="shared" si="1"/>
        <v>715000</v>
      </c>
      <c r="J56" s="58">
        <v>41068</v>
      </c>
      <c r="K56" s="48">
        <v>26100</v>
      </c>
      <c r="L56" s="15">
        <v>60000</v>
      </c>
      <c r="M56" s="27">
        <f t="shared" si="2"/>
        <v>86100</v>
      </c>
      <c r="N56" s="56"/>
      <c r="O56" s="27">
        <f t="shared" si="3"/>
        <v>300426</v>
      </c>
      <c r="P56" s="45">
        <v>126000</v>
      </c>
      <c r="Q56" s="7">
        <v>174426</v>
      </c>
      <c r="R56" s="7">
        <v>174426</v>
      </c>
      <c r="S56" s="43">
        <f t="shared" si="4"/>
        <v>1101526</v>
      </c>
      <c r="T56" s="1"/>
    </row>
    <row r="57" spans="2:20" ht="12.75">
      <c r="B57" s="7">
        <v>49</v>
      </c>
      <c r="C57" s="20" t="s">
        <v>45</v>
      </c>
      <c r="D57" s="3"/>
      <c r="E57" s="4"/>
      <c r="F57" s="14">
        <v>2000000</v>
      </c>
      <c r="G57" s="14"/>
      <c r="H57" s="16"/>
      <c r="I57" s="27">
        <f t="shared" si="1"/>
        <v>2000000</v>
      </c>
      <c r="J57" s="58">
        <v>41050</v>
      </c>
      <c r="K57" s="48">
        <v>41760</v>
      </c>
      <c r="L57" s="15">
        <v>60000</v>
      </c>
      <c r="M57" s="27">
        <f t="shared" si="2"/>
        <v>101760</v>
      </c>
      <c r="N57" s="56">
        <v>41032</v>
      </c>
      <c r="O57" s="27">
        <f t="shared" si="3"/>
        <v>137587</v>
      </c>
      <c r="P57" s="45">
        <v>121000</v>
      </c>
      <c r="Q57" s="7">
        <v>16587</v>
      </c>
      <c r="R57" s="7">
        <v>16587</v>
      </c>
      <c r="S57" s="43">
        <f t="shared" si="4"/>
        <v>2239347</v>
      </c>
      <c r="T57" s="1"/>
    </row>
    <row r="58" spans="2:20" ht="12.75">
      <c r="B58" s="7">
        <v>50</v>
      </c>
      <c r="C58" s="20" t="s">
        <v>46</v>
      </c>
      <c r="D58" s="3"/>
      <c r="E58" s="4"/>
      <c r="F58" s="14">
        <v>780000</v>
      </c>
      <c r="G58" s="14"/>
      <c r="H58" s="16"/>
      <c r="I58" s="27">
        <f t="shared" si="1"/>
        <v>780000</v>
      </c>
      <c r="J58" s="58" t="s">
        <v>148</v>
      </c>
      <c r="K58" s="48">
        <v>36540</v>
      </c>
      <c r="L58" s="15">
        <v>60000</v>
      </c>
      <c r="M58" s="27">
        <f t="shared" si="2"/>
        <v>96540</v>
      </c>
      <c r="N58" s="56">
        <v>41032</v>
      </c>
      <c r="O58" s="27">
        <f t="shared" si="3"/>
        <v>125000</v>
      </c>
      <c r="P58" s="45">
        <v>125000</v>
      </c>
      <c r="Q58" s="7"/>
      <c r="R58" s="8"/>
      <c r="S58" s="43">
        <f t="shared" si="4"/>
        <v>1001540</v>
      </c>
      <c r="T58" s="1"/>
    </row>
    <row r="59" spans="2:20" ht="12.75">
      <c r="B59" s="7">
        <v>51</v>
      </c>
      <c r="C59" s="20" t="s">
        <v>47</v>
      </c>
      <c r="D59" s="3">
        <v>256.1</v>
      </c>
      <c r="E59" s="4"/>
      <c r="F59" s="14">
        <v>520000</v>
      </c>
      <c r="G59" s="14"/>
      <c r="H59" s="16"/>
      <c r="I59" s="27">
        <f t="shared" si="1"/>
        <v>520000</v>
      </c>
      <c r="J59" s="58">
        <v>41053</v>
      </c>
      <c r="K59" s="48">
        <v>36540</v>
      </c>
      <c r="L59" s="15">
        <v>60000</v>
      </c>
      <c r="M59" s="27">
        <f t="shared" si="2"/>
        <v>96540</v>
      </c>
      <c r="N59" s="56">
        <v>41032</v>
      </c>
      <c r="O59" s="27">
        <f t="shared" si="3"/>
        <v>88000</v>
      </c>
      <c r="P59" s="45">
        <v>88000</v>
      </c>
      <c r="Q59" s="7"/>
      <c r="R59" s="8"/>
      <c r="S59" s="43">
        <f t="shared" si="4"/>
        <v>704540</v>
      </c>
      <c r="T59" s="1"/>
    </row>
    <row r="60" spans="2:20" ht="12.75">
      <c r="B60" s="7">
        <v>52</v>
      </c>
      <c r="C60" s="20" t="s">
        <v>48</v>
      </c>
      <c r="D60" s="3"/>
      <c r="E60" s="4"/>
      <c r="F60" s="14">
        <v>1400000</v>
      </c>
      <c r="G60" s="14"/>
      <c r="H60" s="16"/>
      <c r="I60" s="27">
        <f t="shared" si="1"/>
        <v>1400000</v>
      </c>
      <c r="J60" s="58" t="s">
        <v>148</v>
      </c>
      <c r="K60" s="48">
        <v>52200</v>
      </c>
      <c r="L60" s="15">
        <v>60000</v>
      </c>
      <c r="M60" s="27">
        <f t="shared" si="2"/>
        <v>112200</v>
      </c>
      <c r="N60" s="56">
        <v>41032</v>
      </c>
      <c r="O60" s="27">
        <f t="shared" si="3"/>
        <v>199000</v>
      </c>
      <c r="P60" s="45">
        <v>189000</v>
      </c>
      <c r="Q60" s="7">
        <v>10000</v>
      </c>
      <c r="R60" s="7">
        <v>10000</v>
      </c>
      <c r="S60" s="43">
        <f t="shared" si="4"/>
        <v>1711200</v>
      </c>
      <c r="T60" s="1"/>
    </row>
    <row r="61" spans="2:20" ht="12.75">
      <c r="B61" s="7">
        <v>53</v>
      </c>
      <c r="C61" s="20" t="s">
        <v>49</v>
      </c>
      <c r="D61" s="3"/>
      <c r="E61" s="4"/>
      <c r="F61" s="14"/>
      <c r="G61" s="14"/>
      <c r="H61" s="16"/>
      <c r="I61" s="27">
        <f>SUM(F61:H61)</f>
        <v>0</v>
      </c>
      <c r="J61" s="58"/>
      <c r="K61" s="48">
        <v>46980</v>
      </c>
      <c r="L61" s="15">
        <v>60000</v>
      </c>
      <c r="M61" s="27">
        <f t="shared" si="2"/>
        <v>106980</v>
      </c>
      <c r="N61" s="56">
        <v>41032</v>
      </c>
      <c r="O61" s="27">
        <f t="shared" si="3"/>
        <v>247000</v>
      </c>
      <c r="P61" s="45">
        <v>222000</v>
      </c>
      <c r="Q61" s="7">
        <v>25000</v>
      </c>
      <c r="R61" s="7">
        <v>25000</v>
      </c>
      <c r="S61" s="43">
        <f t="shared" si="4"/>
        <v>353980</v>
      </c>
      <c r="T61" s="1"/>
    </row>
    <row r="62" spans="2:20" ht="12.75">
      <c r="B62" s="7">
        <v>54</v>
      </c>
      <c r="C62" s="20" t="s">
        <v>50</v>
      </c>
      <c r="D62" s="3">
        <v>256.1</v>
      </c>
      <c r="E62" s="4"/>
      <c r="F62" s="14">
        <v>1430000</v>
      </c>
      <c r="G62" s="14"/>
      <c r="H62" s="16"/>
      <c r="I62" s="27">
        <f t="shared" si="1"/>
        <v>1430000</v>
      </c>
      <c r="J62" s="58" t="s">
        <v>148</v>
      </c>
      <c r="K62" s="48"/>
      <c r="L62" s="16">
        <v>50000</v>
      </c>
      <c r="M62" s="27">
        <f t="shared" si="2"/>
        <v>50000</v>
      </c>
      <c r="N62" s="56"/>
      <c r="O62" s="27">
        <f t="shared" si="3"/>
        <v>195190</v>
      </c>
      <c r="P62" s="45">
        <v>161200</v>
      </c>
      <c r="Q62" s="7">
        <v>33990</v>
      </c>
      <c r="R62" s="7">
        <v>33990</v>
      </c>
      <c r="S62" s="43">
        <f t="shared" si="4"/>
        <v>1675190</v>
      </c>
      <c r="T62" s="1"/>
    </row>
    <row r="63" spans="2:20" ht="12.75">
      <c r="B63" s="7">
        <v>55</v>
      </c>
      <c r="C63" s="20" t="s">
        <v>51</v>
      </c>
      <c r="D63" s="3"/>
      <c r="E63" s="4"/>
      <c r="F63" s="14">
        <v>2730000</v>
      </c>
      <c r="G63" s="14"/>
      <c r="H63" s="16"/>
      <c r="I63" s="27">
        <f t="shared" si="1"/>
        <v>2730000</v>
      </c>
      <c r="J63" s="58" t="s">
        <v>148</v>
      </c>
      <c r="K63" s="48">
        <v>78300</v>
      </c>
      <c r="L63" s="15">
        <v>60000</v>
      </c>
      <c r="M63" s="27">
        <f>SUM(K63:L63)</f>
        <v>138300</v>
      </c>
      <c r="N63" s="56">
        <v>41034</v>
      </c>
      <c r="O63" s="27">
        <f t="shared" si="3"/>
        <v>271200</v>
      </c>
      <c r="P63" s="45">
        <v>173200</v>
      </c>
      <c r="Q63" s="7">
        <v>98000</v>
      </c>
      <c r="R63" s="7">
        <v>98000</v>
      </c>
      <c r="S63" s="43">
        <f t="shared" si="4"/>
        <v>3139500</v>
      </c>
      <c r="T63" s="1"/>
    </row>
    <row r="64" spans="2:20" ht="12.75">
      <c r="B64" s="7">
        <v>56</v>
      </c>
      <c r="C64" s="20" t="s">
        <v>52</v>
      </c>
      <c r="D64" s="3"/>
      <c r="E64" s="4"/>
      <c r="F64" s="14">
        <v>411000</v>
      </c>
      <c r="G64" s="14"/>
      <c r="H64" s="16"/>
      <c r="I64" s="27">
        <f t="shared" si="1"/>
        <v>411000</v>
      </c>
      <c r="J64" s="58">
        <v>41045</v>
      </c>
      <c r="K64" s="48">
        <v>26100</v>
      </c>
      <c r="L64" s="15">
        <v>60000</v>
      </c>
      <c r="M64" s="27">
        <f t="shared" si="2"/>
        <v>86100</v>
      </c>
      <c r="N64" s="56"/>
      <c r="O64" s="27">
        <f t="shared" si="3"/>
        <v>122200</v>
      </c>
      <c r="P64" s="45">
        <v>122200</v>
      </c>
      <c r="Q64" s="7"/>
      <c r="R64" s="8"/>
      <c r="S64" s="43">
        <f t="shared" si="4"/>
        <v>619300</v>
      </c>
      <c r="T64" s="1"/>
    </row>
    <row r="65" spans="2:20" ht="12.75">
      <c r="B65" s="7">
        <v>57</v>
      </c>
      <c r="C65" s="20" t="s">
        <v>53</v>
      </c>
      <c r="D65" s="3">
        <v>93.4</v>
      </c>
      <c r="E65" s="4"/>
      <c r="F65" s="14">
        <v>130000</v>
      </c>
      <c r="G65" s="14"/>
      <c r="H65" s="16"/>
      <c r="I65" s="27">
        <f t="shared" si="1"/>
        <v>130000</v>
      </c>
      <c r="J65" s="58">
        <v>41052</v>
      </c>
      <c r="K65" s="48"/>
      <c r="L65" s="16"/>
      <c r="M65" s="27">
        <f t="shared" si="2"/>
        <v>0</v>
      </c>
      <c r="N65" s="56"/>
      <c r="O65" s="27">
        <f>SUM(P65:Q65)</f>
        <v>74400</v>
      </c>
      <c r="P65" s="45">
        <v>61600</v>
      </c>
      <c r="Q65" s="7">
        <v>12800</v>
      </c>
      <c r="R65" s="7">
        <v>12800</v>
      </c>
      <c r="S65" s="43">
        <f t="shared" si="4"/>
        <v>204400</v>
      </c>
      <c r="T65" s="1"/>
    </row>
    <row r="66" spans="2:20" ht="12.75">
      <c r="B66" s="7">
        <v>58</v>
      </c>
      <c r="C66" s="20" t="s">
        <v>54</v>
      </c>
      <c r="D66" s="3"/>
      <c r="E66" s="4"/>
      <c r="F66" s="14">
        <v>475000</v>
      </c>
      <c r="G66" s="14"/>
      <c r="H66" s="16"/>
      <c r="I66" s="27">
        <f t="shared" si="1"/>
        <v>475000</v>
      </c>
      <c r="J66" s="58">
        <v>41050</v>
      </c>
      <c r="K66" s="48">
        <v>31320</v>
      </c>
      <c r="L66" s="16">
        <v>30000</v>
      </c>
      <c r="M66" s="27">
        <f t="shared" si="2"/>
        <v>61320</v>
      </c>
      <c r="N66" s="56">
        <v>41032</v>
      </c>
      <c r="O66" s="27">
        <f t="shared" si="3"/>
        <v>101200</v>
      </c>
      <c r="P66" s="45">
        <v>101200</v>
      </c>
      <c r="Q66" s="7"/>
      <c r="R66" s="8"/>
      <c r="S66" s="43">
        <f t="shared" si="4"/>
        <v>637520</v>
      </c>
      <c r="T66" s="1"/>
    </row>
    <row r="67" spans="2:20" ht="12.75">
      <c r="B67" s="7">
        <v>59</v>
      </c>
      <c r="C67" s="20" t="s">
        <v>55</v>
      </c>
      <c r="D67" s="3">
        <v>256.1</v>
      </c>
      <c r="E67" s="4"/>
      <c r="F67" s="14"/>
      <c r="G67" s="14"/>
      <c r="H67" s="16"/>
      <c r="I67" s="27">
        <f t="shared" si="1"/>
        <v>0</v>
      </c>
      <c r="J67" s="58"/>
      <c r="K67" s="48">
        <v>52200</v>
      </c>
      <c r="L67" s="15">
        <v>60000</v>
      </c>
      <c r="M67" s="27">
        <f t="shared" si="2"/>
        <v>112200</v>
      </c>
      <c r="N67" s="56">
        <v>41043</v>
      </c>
      <c r="O67" s="27">
        <f t="shared" si="3"/>
        <v>558000</v>
      </c>
      <c r="P67" s="7">
        <v>558000</v>
      </c>
      <c r="Q67" s="7"/>
      <c r="R67" s="8"/>
      <c r="S67" s="43">
        <f t="shared" si="4"/>
        <v>670200</v>
      </c>
      <c r="T67" s="1"/>
    </row>
    <row r="68" spans="2:20" ht="24">
      <c r="B68" s="7">
        <v>60</v>
      </c>
      <c r="C68" s="21" t="s">
        <v>99</v>
      </c>
      <c r="D68" s="3"/>
      <c r="E68" s="4"/>
      <c r="F68" s="14">
        <v>1500000</v>
      </c>
      <c r="G68" s="14"/>
      <c r="H68" s="16"/>
      <c r="I68" s="27">
        <f>SUM(F68:H68)</f>
        <v>1500000</v>
      </c>
      <c r="J68" s="58"/>
      <c r="K68" s="48"/>
      <c r="L68" s="16"/>
      <c r="M68" s="27">
        <f t="shared" si="2"/>
        <v>0</v>
      </c>
      <c r="N68" s="56"/>
      <c r="O68" s="27">
        <f>SUM(P68:Q68)</f>
        <v>75000</v>
      </c>
      <c r="P68" s="7">
        <v>75000</v>
      </c>
      <c r="Q68" s="7"/>
      <c r="R68" s="8"/>
      <c r="S68" s="43">
        <f t="shared" si="4"/>
        <v>1575000</v>
      </c>
      <c r="T68" s="1"/>
    </row>
    <row r="69" spans="2:20" ht="23.25" customHeight="1">
      <c r="B69" s="7">
        <v>61</v>
      </c>
      <c r="C69" s="51" t="s">
        <v>121</v>
      </c>
      <c r="D69" s="3">
        <v>945.9</v>
      </c>
      <c r="E69" s="4"/>
      <c r="F69" s="14">
        <v>225000</v>
      </c>
      <c r="G69" s="14"/>
      <c r="H69" s="16"/>
      <c r="I69" s="27">
        <f t="shared" si="1"/>
        <v>225000</v>
      </c>
      <c r="J69" s="58" t="s">
        <v>140</v>
      </c>
      <c r="K69" s="48">
        <v>52200</v>
      </c>
      <c r="L69" s="15">
        <v>60000</v>
      </c>
      <c r="M69" s="27">
        <f t="shared" si="2"/>
        <v>112200</v>
      </c>
      <c r="N69" s="56" t="s">
        <v>140</v>
      </c>
      <c r="O69" s="27">
        <f t="shared" si="3"/>
        <v>130000</v>
      </c>
      <c r="P69" s="7">
        <v>130000</v>
      </c>
      <c r="Q69" s="7"/>
      <c r="R69" s="8"/>
      <c r="S69" s="43">
        <f t="shared" si="4"/>
        <v>467200</v>
      </c>
      <c r="T69" s="1"/>
    </row>
    <row r="70" spans="2:20" ht="12.75">
      <c r="B70" s="7">
        <v>62</v>
      </c>
      <c r="C70" s="20" t="s">
        <v>56</v>
      </c>
      <c r="D70" s="3"/>
      <c r="E70" s="4"/>
      <c r="F70" s="14">
        <v>1300000</v>
      </c>
      <c r="G70" s="14"/>
      <c r="H70" s="16"/>
      <c r="I70" s="27">
        <f t="shared" si="1"/>
        <v>1300000</v>
      </c>
      <c r="J70" s="58" t="s">
        <v>129</v>
      </c>
      <c r="K70" s="48">
        <v>41760</v>
      </c>
      <c r="L70" s="15">
        <v>60000</v>
      </c>
      <c r="M70" s="27">
        <f t="shared" si="2"/>
        <v>101760</v>
      </c>
      <c r="N70" s="56">
        <v>41043</v>
      </c>
      <c r="O70" s="27">
        <f t="shared" si="3"/>
        <v>464000</v>
      </c>
      <c r="P70" s="7">
        <v>107000</v>
      </c>
      <c r="Q70" s="7">
        <v>357000</v>
      </c>
      <c r="R70" s="7">
        <v>357000</v>
      </c>
      <c r="S70" s="43">
        <f t="shared" si="4"/>
        <v>1865760</v>
      </c>
      <c r="T70" s="1"/>
    </row>
    <row r="71" spans="2:20" ht="12.75">
      <c r="B71" s="7">
        <v>63</v>
      </c>
      <c r="C71" s="20" t="s">
        <v>57</v>
      </c>
      <c r="D71" s="3"/>
      <c r="E71" s="4"/>
      <c r="F71" s="14">
        <v>500000</v>
      </c>
      <c r="G71" s="14"/>
      <c r="H71" s="16"/>
      <c r="I71" s="27">
        <f t="shared" si="1"/>
        <v>500000</v>
      </c>
      <c r="J71" s="58" t="s">
        <v>131</v>
      </c>
      <c r="K71" s="48">
        <v>52200</v>
      </c>
      <c r="L71" s="15">
        <v>60000</v>
      </c>
      <c r="M71" s="27">
        <f t="shared" si="2"/>
        <v>112200</v>
      </c>
      <c r="N71" s="56" t="s">
        <v>140</v>
      </c>
      <c r="O71" s="27">
        <f t="shared" si="3"/>
        <v>142000</v>
      </c>
      <c r="P71" s="7">
        <v>117000</v>
      </c>
      <c r="Q71" s="7">
        <v>25000</v>
      </c>
      <c r="R71" s="7">
        <v>25000</v>
      </c>
      <c r="S71" s="43">
        <f t="shared" si="4"/>
        <v>754200</v>
      </c>
      <c r="T71" s="1"/>
    </row>
    <row r="72" spans="2:20" ht="12.75">
      <c r="B72" s="7">
        <v>64</v>
      </c>
      <c r="C72" s="20" t="s">
        <v>58</v>
      </c>
      <c r="D72" s="3"/>
      <c r="E72" s="4"/>
      <c r="F72" s="14">
        <v>500000</v>
      </c>
      <c r="G72" s="14"/>
      <c r="H72" s="16"/>
      <c r="I72" s="27">
        <f t="shared" si="1"/>
        <v>500000</v>
      </c>
      <c r="J72" s="58" t="s">
        <v>133</v>
      </c>
      <c r="K72" s="48">
        <v>52200</v>
      </c>
      <c r="L72" s="15">
        <v>60000</v>
      </c>
      <c r="M72" s="27">
        <f t="shared" si="2"/>
        <v>112200</v>
      </c>
      <c r="N72" s="56" t="s">
        <v>140</v>
      </c>
      <c r="O72" s="27">
        <f t="shared" si="3"/>
        <v>427800</v>
      </c>
      <c r="P72" s="7">
        <v>47300</v>
      </c>
      <c r="Q72" s="7">
        <v>380500</v>
      </c>
      <c r="R72" s="7">
        <v>380500</v>
      </c>
      <c r="S72" s="43">
        <f t="shared" si="4"/>
        <v>1040000</v>
      </c>
      <c r="T72" s="1"/>
    </row>
    <row r="73" spans="2:20" ht="12.75">
      <c r="B73" s="7">
        <v>65</v>
      </c>
      <c r="C73" s="20" t="s">
        <v>59</v>
      </c>
      <c r="D73" s="3"/>
      <c r="E73" s="4"/>
      <c r="F73" s="14">
        <v>1000000</v>
      </c>
      <c r="G73" s="14"/>
      <c r="H73" s="16"/>
      <c r="I73" s="27">
        <f t="shared" si="1"/>
        <v>1000000</v>
      </c>
      <c r="J73" s="58">
        <v>41068</v>
      </c>
      <c r="K73" s="48">
        <v>52200</v>
      </c>
      <c r="L73" s="15">
        <v>60000</v>
      </c>
      <c r="M73" s="27">
        <f t="shared" si="2"/>
        <v>112200</v>
      </c>
      <c r="N73" s="56" t="s">
        <v>138</v>
      </c>
      <c r="O73" s="27">
        <f t="shared" si="3"/>
        <v>48000</v>
      </c>
      <c r="P73" s="7">
        <v>48000</v>
      </c>
      <c r="Q73" s="7"/>
      <c r="R73" s="8"/>
      <c r="S73" s="43">
        <f aca="true" t="shared" si="5" ref="S73:S109">I73+M73+O73</f>
        <v>1160200</v>
      </c>
      <c r="T73" s="1"/>
    </row>
    <row r="74" spans="2:20" ht="12.75">
      <c r="B74" s="7">
        <v>66</v>
      </c>
      <c r="C74" s="20" t="s">
        <v>60</v>
      </c>
      <c r="D74" s="3"/>
      <c r="E74" s="4"/>
      <c r="F74" s="14">
        <v>1000000</v>
      </c>
      <c r="G74" s="14"/>
      <c r="H74" s="16"/>
      <c r="I74" s="27">
        <f aca="true" t="shared" si="6" ref="I74:I94">SUM(F74:H74)</f>
        <v>1000000</v>
      </c>
      <c r="J74" s="58" t="s">
        <v>148</v>
      </c>
      <c r="K74" s="48">
        <v>31320</v>
      </c>
      <c r="L74" s="15">
        <v>60000</v>
      </c>
      <c r="M74" s="27">
        <f aca="true" t="shared" si="7" ref="M74:M84">SUM(K74:L74)</f>
        <v>91320</v>
      </c>
      <c r="N74" s="56" t="s">
        <v>140</v>
      </c>
      <c r="O74" s="27">
        <f aca="true" t="shared" si="8" ref="O74:O89">SUM(P74:Q74)</f>
        <v>118200</v>
      </c>
      <c r="P74" s="7">
        <v>118200</v>
      </c>
      <c r="Q74" s="7"/>
      <c r="R74" s="8"/>
      <c r="S74" s="43">
        <f t="shared" si="5"/>
        <v>1209520</v>
      </c>
      <c r="T74" s="1"/>
    </row>
    <row r="75" spans="2:20" ht="12.75">
      <c r="B75" s="7">
        <v>67</v>
      </c>
      <c r="C75" s="20" t="s">
        <v>61</v>
      </c>
      <c r="D75" s="3"/>
      <c r="E75" s="4"/>
      <c r="F75" s="14">
        <v>500000</v>
      </c>
      <c r="G75" s="14"/>
      <c r="H75" s="16"/>
      <c r="I75" s="27">
        <f t="shared" si="6"/>
        <v>500000</v>
      </c>
      <c r="J75" s="58" t="s">
        <v>129</v>
      </c>
      <c r="K75" s="48">
        <v>26100</v>
      </c>
      <c r="L75" s="15">
        <v>60000</v>
      </c>
      <c r="M75" s="27">
        <f t="shared" si="7"/>
        <v>86100</v>
      </c>
      <c r="N75" s="56"/>
      <c r="O75" s="27">
        <f t="shared" si="8"/>
        <v>124700</v>
      </c>
      <c r="P75" s="7">
        <v>118200</v>
      </c>
      <c r="Q75" s="7">
        <v>6500</v>
      </c>
      <c r="R75" s="7">
        <v>6500</v>
      </c>
      <c r="S75" s="43">
        <f t="shared" si="5"/>
        <v>710800</v>
      </c>
      <c r="T75" s="1"/>
    </row>
    <row r="76" spans="2:20" ht="12.75">
      <c r="B76" s="7">
        <v>68</v>
      </c>
      <c r="C76" s="20" t="s">
        <v>81</v>
      </c>
      <c r="D76" s="3">
        <v>256.1</v>
      </c>
      <c r="E76" s="4"/>
      <c r="F76" s="14">
        <v>3200000</v>
      </c>
      <c r="G76" s="14">
        <v>6200000</v>
      </c>
      <c r="H76" s="16"/>
      <c r="I76" s="27">
        <f t="shared" si="6"/>
        <v>9400000</v>
      </c>
      <c r="J76" s="58" t="s">
        <v>148</v>
      </c>
      <c r="K76" s="48">
        <v>62640</v>
      </c>
      <c r="L76" s="15">
        <v>60000</v>
      </c>
      <c r="M76" s="27">
        <f t="shared" si="7"/>
        <v>122640</v>
      </c>
      <c r="N76" s="56"/>
      <c r="O76" s="27">
        <f t="shared" si="8"/>
        <v>222000</v>
      </c>
      <c r="P76" s="7">
        <v>222000</v>
      </c>
      <c r="Q76" s="7"/>
      <c r="R76" s="8"/>
      <c r="S76" s="43">
        <f t="shared" si="5"/>
        <v>9744640</v>
      </c>
      <c r="T76" s="1"/>
    </row>
    <row r="77" spans="2:20" ht="12.75">
      <c r="B77" s="7">
        <v>69</v>
      </c>
      <c r="C77" s="20" t="s">
        <v>62</v>
      </c>
      <c r="D77" s="3"/>
      <c r="E77" s="4"/>
      <c r="F77" s="14">
        <v>2200000</v>
      </c>
      <c r="G77" s="14"/>
      <c r="H77" s="16"/>
      <c r="I77" s="27">
        <f t="shared" si="6"/>
        <v>2200000</v>
      </c>
      <c r="J77" s="58" t="s">
        <v>132</v>
      </c>
      <c r="K77" s="48">
        <v>36540</v>
      </c>
      <c r="L77" s="15">
        <v>60000</v>
      </c>
      <c r="M77" s="27">
        <f t="shared" si="7"/>
        <v>96540</v>
      </c>
      <c r="N77" s="56" t="s">
        <v>140</v>
      </c>
      <c r="O77" s="27">
        <f t="shared" si="8"/>
        <v>191700</v>
      </c>
      <c r="P77" s="7">
        <v>127000</v>
      </c>
      <c r="Q77" s="7">
        <v>64700</v>
      </c>
      <c r="R77" s="7">
        <v>64700</v>
      </c>
      <c r="S77" s="43">
        <f t="shared" si="5"/>
        <v>2488240</v>
      </c>
      <c r="T77" s="1"/>
    </row>
    <row r="78" spans="2:20" ht="12.75">
      <c r="B78" s="7">
        <v>70</v>
      </c>
      <c r="C78" s="20" t="s">
        <v>63</v>
      </c>
      <c r="D78" s="3"/>
      <c r="E78" s="4"/>
      <c r="F78" s="14">
        <v>2200000</v>
      </c>
      <c r="G78" s="14"/>
      <c r="H78" s="16"/>
      <c r="I78" s="27">
        <f t="shared" si="6"/>
        <v>2200000</v>
      </c>
      <c r="J78" s="58" t="s">
        <v>148</v>
      </c>
      <c r="K78" s="48">
        <v>41760</v>
      </c>
      <c r="L78" s="15">
        <v>60000</v>
      </c>
      <c r="M78" s="27">
        <f t="shared" si="7"/>
        <v>101760</v>
      </c>
      <c r="N78" s="56" t="s">
        <v>140</v>
      </c>
      <c r="O78" s="27">
        <f t="shared" si="8"/>
        <v>136000</v>
      </c>
      <c r="P78" s="7">
        <v>102000</v>
      </c>
      <c r="Q78" s="7">
        <v>34000</v>
      </c>
      <c r="R78" s="7">
        <v>34000</v>
      </c>
      <c r="S78" s="43">
        <f t="shared" si="5"/>
        <v>2437760</v>
      </c>
      <c r="T78" s="1"/>
    </row>
    <row r="79" spans="2:20" ht="12.75">
      <c r="B79" s="7">
        <v>71</v>
      </c>
      <c r="C79" s="20" t="s">
        <v>64</v>
      </c>
      <c r="D79" s="3">
        <v>339.5</v>
      </c>
      <c r="E79" s="4"/>
      <c r="F79" s="14">
        <v>500000</v>
      </c>
      <c r="G79" s="14"/>
      <c r="H79" s="16"/>
      <c r="I79" s="27">
        <f t="shared" si="6"/>
        <v>500000</v>
      </c>
      <c r="J79" s="58" t="s">
        <v>133</v>
      </c>
      <c r="K79" s="48">
        <v>26100</v>
      </c>
      <c r="L79" s="15">
        <v>60000</v>
      </c>
      <c r="M79" s="27">
        <f t="shared" si="7"/>
        <v>86100</v>
      </c>
      <c r="N79" s="56"/>
      <c r="O79" s="27">
        <f t="shared" si="8"/>
        <v>150000</v>
      </c>
      <c r="P79" s="7">
        <v>100000</v>
      </c>
      <c r="Q79" s="7">
        <v>50000</v>
      </c>
      <c r="R79" s="7">
        <v>50000</v>
      </c>
      <c r="S79" s="43">
        <f t="shared" si="5"/>
        <v>736100</v>
      </c>
      <c r="T79" s="1"/>
    </row>
    <row r="80" spans="2:20" ht="12.75">
      <c r="B80" s="7">
        <v>72</v>
      </c>
      <c r="C80" s="20" t="s">
        <v>65</v>
      </c>
      <c r="D80" s="3">
        <v>310.2</v>
      </c>
      <c r="E80" s="4"/>
      <c r="F80" s="14">
        <v>1500000</v>
      </c>
      <c r="G80" s="14"/>
      <c r="H80" s="16"/>
      <c r="I80" s="27">
        <f t="shared" si="6"/>
        <v>1500000</v>
      </c>
      <c r="J80" s="58" t="s">
        <v>130</v>
      </c>
      <c r="K80" s="48">
        <v>18270</v>
      </c>
      <c r="L80" s="15">
        <v>60000</v>
      </c>
      <c r="M80" s="27">
        <f t="shared" si="7"/>
        <v>78270</v>
      </c>
      <c r="N80" s="56"/>
      <c r="O80" s="27">
        <f t="shared" si="8"/>
        <v>69200</v>
      </c>
      <c r="P80" s="7">
        <v>69200</v>
      </c>
      <c r="Q80" s="7"/>
      <c r="R80" s="8"/>
      <c r="S80" s="43">
        <f t="shared" si="5"/>
        <v>1647470</v>
      </c>
      <c r="T80" s="1"/>
    </row>
    <row r="81" spans="2:20" ht="12.75">
      <c r="B81" s="7">
        <v>73</v>
      </c>
      <c r="C81" s="20" t="s">
        <v>66</v>
      </c>
      <c r="D81" s="3"/>
      <c r="E81" s="4"/>
      <c r="F81" s="14"/>
      <c r="G81" s="14"/>
      <c r="H81" s="16"/>
      <c r="I81" s="27">
        <f t="shared" si="6"/>
        <v>0</v>
      </c>
      <c r="J81" s="58"/>
      <c r="K81" s="48"/>
      <c r="L81" s="16"/>
      <c r="M81" s="27">
        <f t="shared" si="7"/>
        <v>0</v>
      </c>
      <c r="N81" s="56"/>
      <c r="O81" s="27">
        <f t="shared" si="8"/>
        <v>79200</v>
      </c>
      <c r="P81" s="7">
        <v>79200</v>
      </c>
      <c r="Q81" s="7"/>
      <c r="R81" s="8"/>
      <c r="S81" s="43">
        <f t="shared" si="5"/>
        <v>79200</v>
      </c>
      <c r="T81" s="1"/>
    </row>
    <row r="82" spans="2:20" ht="12.75">
      <c r="B82" s="7">
        <v>74</v>
      </c>
      <c r="C82" s="20" t="s">
        <v>67</v>
      </c>
      <c r="D82" s="3">
        <v>100.7</v>
      </c>
      <c r="E82" s="4"/>
      <c r="F82" s="14">
        <v>65000</v>
      </c>
      <c r="G82" s="14"/>
      <c r="H82" s="16"/>
      <c r="I82" s="27">
        <f t="shared" si="6"/>
        <v>65000</v>
      </c>
      <c r="J82" s="58"/>
      <c r="K82" s="48">
        <v>36540</v>
      </c>
      <c r="L82" s="15">
        <v>60000</v>
      </c>
      <c r="M82" s="27">
        <f t="shared" si="7"/>
        <v>96540</v>
      </c>
      <c r="N82" s="56">
        <v>41031</v>
      </c>
      <c r="O82" s="27">
        <f t="shared" si="8"/>
        <v>480000</v>
      </c>
      <c r="P82" s="7">
        <v>160000</v>
      </c>
      <c r="Q82" s="7">
        <v>320000</v>
      </c>
      <c r="R82" s="7">
        <v>320000</v>
      </c>
      <c r="S82" s="43">
        <f t="shared" si="5"/>
        <v>641540</v>
      </c>
      <c r="T82" s="1"/>
    </row>
    <row r="83" spans="2:20" ht="24">
      <c r="B83" s="7">
        <v>75</v>
      </c>
      <c r="C83" s="21" t="s">
        <v>80</v>
      </c>
      <c r="D83" s="3"/>
      <c r="E83" s="4"/>
      <c r="F83" s="14">
        <v>1040000</v>
      </c>
      <c r="G83" s="14"/>
      <c r="H83" s="16"/>
      <c r="I83" s="27">
        <f t="shared" si="6"/>
        <v>1040000</v>
      </c>
      <c r="J83" s="58">
        <v>41068</v>
      </c>
      <c r="K83" s="48">
        <v>46980</v>
      </c>
      <c r="L83" s="15">
        <v>60000</v>
      </c>
      <c r="M83" s="27">
        <f t="shared" si="7"/>
        <v>106980</v>
      </c>
      <c r="N83" s="56" t="s">
        <v>141</v>
      </c>
      <c r="O83" s="27">
        <f t="shared" si="8"/>
        <v>95200</v>
      </c>
      <c r="P83" s="7">
        <v>93200</v>
      </c>
      <c r="Q83" s="7">
        <v>2000</v>
      </c>
      <c r="R83" s="7">
        <v>2000</v>
      </c>
      <c r="S83" s="43">
        <f t="shared" si="5"/>
        <v>1242180</v>
      </c>
      <c r="T83" s="1"/>
    </row>
    <row r="84" spans="2:20" ht="12.75">
      <c r="B84" s="7">
        <v>76</v>
      </c>
      <c r="C84" s="20" t="s">
        <v>68</v>
      </c>
      <c r="D84" s="3"/>
      <c r="E84" s="4"/>
      <c r="F84" s="14">
        <v>1470000</v>
      </c>
      <c r="G84" s="14"/>
      <c r="H84" s="16"/>
      <c r="I84" s="27">
        <f t="shared" si="6"/>
        <v>1470000</v>
      </c>
      <c r="J84" s="58" t="s">
        <v>148</v>
      </c>
      <c r="K84" s="48">
        <v>52200</v>
      </c>
      <c r="L84" s="15">
        <v>60000</v>
      </c>
      <c r="M84" s="27">
        <f t="shared" si="7"/>
        <v>112200</v>
      </c>
      <c r="N84" s="56" t="s">
        <v>141</v>
      </c>
      <c r="O84" s="27">
        <f t="shared" si="8"/>
        <v>218200</v>
      </c>
      <c r="P84" s="7">
        <v>73200</v>
      </c>
      <c r="Q84" s="7">
        <v>145000</v>
      </c>
      <c r="R84" s="7">
        <v>145000</v>
      </c>
      <c r="S84" s="43">
        <f t="shared" si="5"/>
        <v>1800400</v>
      </c>
      <c r="T84" s="1"/>
    </row>
    <row r="85" spans="2:20" ht="12.75">
      <c r="B85" s="7">
        <v>77</v>
      </c>
      <c r="C85" s="20" t="s">
        <v>69</v>
      </c>
      <c r="D85" s="3"/>
      <c r="E85" s="4"/>
      <c r="F85" s="14">
        <v>1170000</v>
      </c>
      <c r="G85" s="14"/>
      <c r="H85" s="16"/>
      <c r="I85" s="27">
        <f>SUM(F85:H85)</f>
        <v>1170000</v>
      </c>
      <c r="J85" s="58" t="s">
        <v>142</v>
      </c>
      <c r="K85" s="48"/>
      <c r="L85" s="16">
        <v>50000</v>
      </c>
      <c r="M85" s="27">
        <f>SUM(K85:L85)</f>
        <v>50000</v>
      </c>
      <c r="N85" s="56" t="s">
        <v>141</v>
      </c>
      <c r="O85" s="27">
        <f t="shared" si="8"/>
        <v>340819</v>
      </c>
      <c r="P85" s="7">
        <v>139200</v>
      </c>
      <c r="Q85" s="7">
        <v>201619</v>
      </c>
      <c r="R85" s="7">
        <v>201619</v>
      </c>
      <c r="S85" s="43">
        <f t="shared" si="5"/>
        <v>1560819</v>
      </c>
      <c r="T85" s="1"/>
    </row>
    <row r="86" spans="2:20" ht="12.75">
      <c r="B86" s="7">
        <v>78</v>
      </c>
      <c r="C86" s="20" t="s">
        <v>70</v>
      </c>
      <c r="D86" s="3"/>
      <c r="E86" s="4"/>
      <c r="F86" s="14"/>
      <c r="G86" s="14"/>
      <c r="H86" s="16"/>
      <c r="I86" s="27">
        <f t="shared" si="6"/>
        <v>0</v>
      </c>
      <c r="J86" s="58" t="s">
        <v>148</v>
      </c>
      <c r="K86" s="48">
        <v>41760</v>
      </c>
      <c r="L86" s="15">
        <v>60000</v>
      </c>
      <c r="M86" s="27">
        <f aca="true" t="shared" si="9" ref="M86:M96">SUM(K86:L86)</f>
        <v>101760</v>
      </c>
      <c r="N86" s="56" t="s">
        <v>141</v>
      </c>
      <c r="O86" s="27">
        <f>SUM(P86:Q86)</f>
        <v>213200</v>
      </c>
      <c r="P86" s="7">
        <v>213200</v>
      </c>
      <c r="Q86" s="7"/>
      <c r="R86" s="8"/>
      <c r="S86" s="43">
        <f t="shared" si="5"/>
        <v>314960</v>
      </c>
      <c r="T86" s="1"/>
    </row>
    <row r="87" spans="2:20" ht="12.75">
      <c r="B87" s="7">
        <v>79</v>
      </c>
      <c r="C87" s="20" t="s">
        <v>71</v>
      </c>
      <c r="D87" s="3"/>
      <c r="E87" s="4"/>
      <c r="F87" s="14">
        <v>1686000</v>
      </c>
      <c r="G87" s="14"/>
      <c r="H87" s="16"/>
      <c r="I87" s="27">
        <f t="shared" si="6"/>
        <v>1686000</v>
      </c>
      <c r="J87" s="58" t="s">
        <v>130</v>
      </c>
      <c r="K87" s="48">
        <v>52200</v>
      </c>
      <c r="L87" s="15">
        <v>60000</v>
      </c>
      <c r="M87" s="27">
        <f t="shared" si="9"/>
        <v>112200</v>
      </c>
      <c r="N87" s="56" t="s">
        <v>141</v>
      </c>
      <c r="O87" s="27">
        <f t="shared" si="8"/>
        <v>423792</v>
      </c>
      <c r="P87" s="7">
        <v>116200</v>
      </c>
      <c r="Q87" s="7">
        <v>307592</v>
      </c>
      <c r="R87" s="7">
        <v>307592</v>
      </c>
      <c r="S87" s="43">
        <f t="shared" si="5"/>
        <v>2221992</v>
      </c>
      <c r="T87" s="1"/>
    </row>
    <row r="88" spans="2:20" ht="12.75">
      <c r="B88" s="7">
        <v>80</v>
      </c>
      <c r="C88" s="20" t="s">
        <v>72</v>
      </c>
      <c r="D88" s="3"/>
      <c r="E88" s="4"/>
      <c r="F88" s="14">
        <v>575000</v>
      </c>
      <c r="G88" s="14"/>
      <c r="H88" s="16"/>
      <c r="I88" s="27">
        <f t="shared" si="6"/>
        <v>575000</v>
      </c>
      <c r="J88" s="58" t="s">
        <v>133</v>
      </c>
      <c r="K88" s="48">
        <v>41760</v>
      </c>
      <c r="L88" s="15">
        <v>60000</v>
      </c>
      <c r="M88" s="27">
        <f t="shared" si="9"/>
        <v>101760</v>
      </c>
      <c r="N88" s="56" t="s">
        <v>141</v>
      </c>
      <c r="O88" s="27">
        <f t="shared" si="8"/>
        <v>237982</v>
      </c>
      <c r="P88" s="7">
        <v>44000</v>
      </c>
      <c r="Q88" s="7">
        <v>193982</v>
      </c>
      <c r="R88" s="7">
        <v>193982</v>
      </c>
      <c r="S88" s="43">
        <f t="shared" si="5"/>
        <v>914742</v>
      </c>
      <c r="T88" s="1"/>
    </row>
    <row r="89" spans="2:20" ht="12.75">
      <c r="B89" s="7">
        <v>81</v>
      </c>
      <c r="C89" s="20" t="s">
        <v>73</v>
      </c>
      <c r="D89" s="3"/>
      <c r="E89" s="4"/>
      <c r="F89" s="14">
        <v>403000</v>
      </c>
      <c r="G89" s="14"/>
      <c r="H89" s="16">
        <v>3044100</v>
      </c>
      <c r="I89" s="27">
        <f t="shared" si="6"/>
        <v>3447100</v>
      </c>
      <c r="J89" s="58" t="s">
        <v>148</v>
      </c>
      <c r="K89" s="48">
        <v>36540</v>
      </c>
      <c r="L89" s="15">
        <v>60000</v>
      </c>
      <c r="M89" s="27">
        <f t="shared" si="9"/>
        <v>96540</v>
      </c>
      <c r="N89" s="56" t="s">
        <v>141</v>
      </c>
      <c r="O89" s="27">
        <f t="shared" si="8"/>
        <v>568200</v>
      </c>
      <c r="P89" s="7">
        <v>218200</v>
      </c>
      <c r="Q89" s="7">
        <v>350000</v>
      </c>
      <c r="R89" s="7">
        <v>350000</v>
      </c>
      <c r="S89" s="43">
        <f t="shared" si="5"/>
        <v>4111840</v>
      </c>
      <c r="T89" s="1"/>
    </row>
    <row r="90" spans="2:20" ht="12.75">
      <c r="B90" s="7">
        <v>82</v>
      </c>
      <c r="C90" s="20" t="s">
        <v>74</v>
      </c>
      <c r="D90" s="3"/>
      <c r="E90" s="4"/>
      <c r="F90" s="14">
        <v>520000</v>
      </c>
      <c r="G90" s="14"/>
      <c r="H90" s="16"/>
      <c r="I90" s="27">
        <f t="shared" si="6"/>
        <v>520000</v>
      </c>
      <c r="J90" s="58" t="s">
        <v>131</v>
      </c>
      <c r="K90" s="48">
        <v>41760</v>
      </c>
      <c r="L90" s="15">
        <v>60000</v>
      </c>
      <c r="M90" s="27">
        <f t="shared" si="9"/>
        <v>101760</v>
      </c>
      <c r="N90" s="56" t="s">
        <v>141</v>
      </c>
      <c r="O90" s="27">
        <f>SUM(P90:Q90)</f>
        <v>424324</v>
      </c>
      <c r="P90" s="7">
        <v>49200</v>
      </c>
      <c r="Q90" s="7">
        <v>375124</v>
      </c>
      <c r="R90" s="7">
        <v>375124</v>
      </c>
      <c r="S90" s="43">
        <f t="shared" si="5"/>
        <v>1046084</v>
      </c>
      <c r="T90" s="1"/>
    </row>
    <row r="91" spans="2:20" ht="12.75">
      <c r="B91" s="7">
        <v>83</v>
      </c>
      <c r="C91" s="20" t="s">
        <v>75</v>
      </c>
      <c r="D91" s="3"/>
      <c r="E91" s="4"/>
      <c r="F91" s="14">
        <v>1000000</v>
      </c>
      <c r="G91" s="14"/>
      <c r="H91" s="16"/>
      <c r="I91" s="27">
        <f t="shared" si="6"/>
        <v>1000000</v>
      </c>
      <c r="J91" s="58">
        <v>41033</v>
      </c>
      <c r="K91" s="48">
        <v>52200</v>
      </c>
      <c r="L91" s="15">
        <v>60000</v>
      </c>
      <c r="M91" s="27">
        <f t="shared" si="9"/>
        <v>112200</v>
      </c>
      <c r="N91" s="56" t="s">
        <v>141</v>
      </c>
      <c r="O91" s="27">
        <f aca="true" t="shared" si="10" ref="O91:O105">SUM(P91:Q91)</f>
        <v>402764</v>
      </c>
      <c r="P91" s="7">
        <v>177200</v>
      </c>
      <c r="Q91" s="7">
        <v>225564</v>
      </c>
      <c r="R91" s="7">
        <v>225564</v>
      </c>
      <c r="S91" s="43">
        <f t="shared" si="5"/>
        <v>1514964</v>
      </c>
      <c r="T91" s="1"/>
    </row>
    <row r="92" spans="2:20" ht="12.75">
      <c r="B92" s="7">
        <v>84</v>
      </c>
      <c r="C92" s="20" t="s">
        <v>76</v>
      </c>
      <c r="D92" s="3">
        <v>222</v>
      </c>
      <c r="E92" s="4"/>
      <c r="F92" s="14">
        <v>588000</v>
      </c>
      <c r="G92" s="14"/>
      <c r="H92" s="14"/>
      <c r="I92" s="27">
        <f t="shared" si="6"/>
        <v>588000</v>
      </c>
      <c r="J92" s="58" t="s">
        <v>148</v>
      </c>
      <c r="K92" s="48">
        <v>15660</v>
      </c>
      <c r="L92" s="16">
        <v>30000</v>
      </c>
      <c r="M92" s="27">
        <f t="shared" si="9"/>
        <v>45660</v>
      </c>
      <c r="N92" s="56"/>
      <c r="O92" s="27">
        <f>SUM(P92:Q92)</f>
        <v>133200</v>
      </c>
      <c r="P92" s="7">
        <v>100200</v>
      </c>
      <c r="Q92" s="7">
        <v>33000</v>
      </c>
      <c r="R92" s="7">
        <v>33000</v>
      </c>
      <c r="S92" s="43">
        <f t="shared" si="5"/>
        <v>766860</v>
      </c>
      <c r="T92" s="1"/>
    </row>
    <row r="93" spans="2:20" ht="12.75">
      <c r="B93" s="7">
        <v>85</v>
      </c>
      <c r="C93" s="20" t="s">
        <v>77</v>
      </c>
      <c r="D93" s="3">
        <v>165.4</v>
      </c>
      <c r="E93" s="4"/>
      <c r="F93" s="14">
        <v>1452000</v>
      </c>
      <c r="G93" s="14"/>
      <c r="H93" s="16"/>
      <c r="I93" s="27">
        <f t="shared" si="6"/>
        <v>1452000</v>
      </c>
      <c r="J93" s="58" t="s">
        <v>143</v>
      </c>
      <c r="K93" s="48">
        <v>15660</v>
      </c>
      <c r="L93" s="16">
        <v>30000</v>
      </c>
      <c r="M93" s="27">
        <f t="shared" si="9"/>
        <v>45660</v>
      </c>
      <c r="N93" s="56"/>
      <c r="O93" s="27">
        <f t="shared" si="10"/>
        <v>95200</v>
      </c>
      <c r="P93" s="7">
        <v>95200</v>
      </c>
      <c r="Q93" s="7"/>
      <c r="R93" s="8"/>
      <c r="S93" s="43">
        <f t="shared" si="5"/>
        <v>1592860</v>
      </c>
      <c r="T93" s="1"/>
    </row>
    <row r="94" spans="2:20" ht="12.75">
      <c r="B94" s="7">
        <v>86</v>
      </c>
      <c r="C94" s="22" t="s">
        <v>78</v>
      </c>
      <c r="D94" s="3">
        <v>372.7</v>
      </c>
      <c r="E94" s="4"/>
      <c r="F94" s="14">
        <v>350000</v>
      </c>
      <c r="G94" s="14"/>
      <c r="H94" s="16"/>
      <c r="I94" s="27">
        <f t="shared" si="6"/>
        <v>350000</v>
      </c>
      <c r="J94" s="58">
        <v>41060</v>
      </c>
      <c r="K94" s="48">
        <v>26100</v>
      </c>
      <c r="L94" s="16">
        <v>30000</v>
      </c>
      <c r="M94" s="27">
        <f t="shared" si="9"/>
        <v>56100</v>
      </c>
      <c r="N94" s="56"/>
      <c r="O94" s="27">
        <f t="shared" si="10"/>
        <v>73000</v>
      </c>
      <c r="P94" s="7">
        <v>44000</v>
      </c>
      <c r="Q94" s="7">
        <v>29000</v>
      </c>
      <c r="R94" s="7">
        <v>29000</v>
      </c>
      <c r="S94" s="43">
        <f t="shared" si="5"/>
        <v>479100</v>
      </c>
      <c r="T94" s="1"/>
    </row>
    <row r="95" spans="2:20" ht="12.75">
      <c r="B95" s="7">
        <v>87</v>
      </c>
      <c r="C95" s="5" t="s">
        <v>111</v>
      </c>
      <c r="D95" s="50"/>
      <c r="E95" s="4"/>
      <c r="F95" s="14"/>
      <c r="G95" s="14"/>
      <c r="H95" s="16"/>
      <c r="I95" s="27"/>
      <c r="J95" s="58"/>
      <c r="K95" s="48">
        <v>57420</v>
      </c>
      <c r="L95" s="16"/>
      <c r="M95" s="27">
        <f t="shared" si="9"/>
        <v>57420</v>
      </c>
      <c r="N95" s="56"/>
      <c r="O95" s="27">
        <f t="shared" si="10"/>
        <v>0</v>
      </c>
      <c r="P95" s="7"/>
      <c r="Q95" s="7"/>
      <c r="R95" s="8"/>
      <c r="S95" s="43">
        <f t="shared" si="5"/>
        <v>57420</v>
      </c>
      <c r="T95" s="1"/>
    </row>
    <row r="96" spans="2:20" ht="12.75">
      <c r="B96" s="7">
        <v>88</v>
      </c>
      <c r="C96" s="5" t="s">
        <v>112</v>
      </c>
      <c r="D96" s="50"/>
      <c r="E96" s="4"/>
      <c r="F96" s="14"/>
      <c r="G96" s="14"/>
      <c r="H96" s="16"/>
      <c r="I96" s="27"/>
      <c r="J96" s="58"/>
      <c r="K96" s="48">
        <v>52200</v>
      </c>
      <c r="L96" s="16">
        <v>110000</v>
      </c>
      <c r="M96" s="27">
        <f t="shared" si="9"/>
        <v>162200</v>
      </c>
      <c r="N96" s="56"/>
      <c r="O96" s="27">
        <f t="shared" si="10"/>
        <v>0</v>
      </c>
      <c r="P96" s="7"/>
      <c r="Q96" s="7"/>
      <c r="R96" s="8"/>
      <c r="S96" s="43">
        <f t="shared" si="5"/>
        <v>162200</v>
      </c>
      <c r="T96" s="1"/>
    </row>
    <row r="97" spans="2:20" ht="12.75">
      <c r="B97" s="7">
        <v>89</v>
      </c>
      <c r="C97" s="5" t="s">
        <v>113</v>
      </c>
      <c r="D97" s="50"/>
      <c r="E97" s="4"/>
      <c r="F97" s="14"/>
      <c r="G97" s="14"/>
      <c r="H97" s="16"/>
      <c r="I97" s="27"/>
      <c r="J97" s="58"/>
      <c r="K97" s="48">
        <v>52200</v>
      </c>
      <c r="L97" s="16"/>
      <c r="M97" s="27">
        <f>SUM(K97:L97)</f>
        <v>52200</v>
      </c>
      <c r="N97" s="56" t="s">
        <v>138</v>
      </c>
      <c r="O97" s="27">
        <f t="shared" si="10"/>
        <v>0</v>
      </c>
      <c r="P97" s="7"/>
      <c r="Q97" s="7"/>
      <c r="R97" s="8"/>
      <c r="S97" s="43">
        <f t="shared" si="5"/>
        <v>52200</v>
      </c>
      <c r="T97" s="1"/>
    </row>
    <row r="98" spans="2:20" ht="12.75">
      <c r="B98" s="7">
        <v>90</v>
      </c>
      <c r="C98" s="5" t="s">
        <v>114</v>
      </c>
      <c r="D98" s="50"/>
      <c r="E98" s="4"/>
      <c r="F98" s="14"/>
      <c r="G98" s="14"/>
      <c r="H98" s="16"/>
      <c r="I98" s="11"/>
      <c r="J98" s="58"/>
      <c r="K98" s="48">
        <v>26100</v>
      </c>
      <c r="L98" s="16"/>
      <c r="M98" s="11">
        <f aca="true" t="shared" si="11" ref="M98:M105">SUM(K98:L98)</f>
        <v>26100</v>
      </c>
      <c r="N98" s="57"/>
      <c r="O98" s="11">
        <f t="shared" si="10"/>
        <v>0</v>
      </c>
      <c r="P98" s="7"/>
      <c r="Q98" s="7"/>
      <c r="R98" s="7"/>
      <c r="S98" s="55">
        <f t="shared" si="5"/>
        <v>26100</v>
      </c>
      <c r="T98" s="1"/>
    </row>
    <row r="99" spans="2:20" ht="12.75">
      <c r="B99" s="7">
        <v>91</v>
      </c>
      <c r="C99" s="5" t="s">
        <v>115</v>
      </c>
      <c r="D99" s="50"/>
      <c r="E99" s="4"/>
      <c r="F99" s="14"/>
      <c r="G99" s="14"/>
      <c r="H99" s="16"/>
      <c r="I99" s="27"/>
      <c r="J99" s="58"/>
      <c r="K99" s="48">
        <v>140940</v>
      </c>
      <c r="L99" s="16"/>
      <c r="M99" s="27">
        <f t="shared" si="11"/>
        <v>140940</v>
      </c>
      <c r="N99" s="56" t="s">
        <v>144</v>
      </c>
      <c r="O99" s="27">
        <f t="shared" si="10"/>
        <v>0</v>
      </c>
      <c r="P99" s="7"/>
      <c r="Q99" s="7"/>
      <c r="R99" s="8"/>
      <c r="S99" s="43">
        <f t="shared" si="5"/>
        <v>140940</v>
      </c>
      <c r="T99" s="1"/>
    </row>
    <row r="100" spans="2:20" ht="12.75">
      <c r="B100" s="7">
        <v>92</v>
      </c>
      <c r="C100" s="5" t="s">
        <v>116</v>
      </c>
      <c r="D100" s="50"/>
      <c r="E100" s="4"/>
      <c r="F100" s="14"/>
      <c r="G100" s="14"/>
      <c r="H100" s="16"/>
      <c r="I100" s="27"/>
      <c r="J100" s="58"/>
      <c r="K100" s="48">
        <v>26100</v>
      </c>
      <c r="L100" s="16"/>
      <c r="M100" s="27">
        <f t="shared" si="11"/>
        <v>26100</v>
      </c>
      <c r="N100" s="56"/>
      <c r="O100" s="27">
        <f t="shared" si="10"/>
        <v>0</v>
      </c>
      <c r="P100" s="7"/>
      <c r="Q100" s="7"/>
      <c r="R100" s="8"/>
      <c r="S100" s="43">
        <f t="shared" si="5"/>
        <v>26100</v>
      </c>
      <c r="T100" s="1"/>
    </row>
    <row r="101" spans="2:20" ht="12.75">
      <c r="B101" s="7">
        <v>93</v>
      </c>
      <c r="C101" s="5" t="s">
        <v>117</v>
      </c>
      <c r="D101" s="50"/>
      <c r="E101" s="4"/>
      <c r="F101" s="14"/>
      <c r="G101" s="14"/>
      <c r="H101" s="16"/>
      <c r="I101" s="27"/>
      <c r="J101" s="58"/>
      <c r="K101" s="48">
        <v>41760</v>
      </c>
      <c r="L101" s="16"/>
      <c r="M101" s="27">
        <f t="shared" si="11"/>
        <v>41760</v>
      </c>
      <c r="N101" s="56" t="s">
        <v>141</v>
      </c>
      <c r="O101" s="27">
        <f t="shared" si="10"/>
        <v>0</v>
      </c>
      <c r="P101" s="7"/>
      <c r="Q101" s="7"/>
      <c r="R101" s="8"/>
      <c r="S101" s="43">
        <f t="shared" si="5"/>
        <v>41760</v>
      </c>
      <c r="T101" s="1"/>
    </row>
    <row r="102" spans="2:20" ht="12.75">
      <c r="B102" s="7">
        <v>94</v>
      </c>
      <c r="C102" s="5" t="s">
        <v>119</v>
      </c>
      <c r="D102" s="50"/>
      <c r="E102" s="4"/>
      <c r="F102" s="14"/>
      <c r="G102" s="14"/>
      <c r="H102" s="16"/>
      <c r="I102" s="27"/>
      <c r="J102" s="58"/>
      <c r="K102" s="48">
        <v>31320</v>
      </c>
      <c r="L102" s="16"/>
      <c r="M102" s="27">
        <f t="shared" si="11"/>
        <v>31320</v>
      </c>
      <c r="N102" s="56" t="s">
        <v>145</v>
      </c>
      <c r="O102" s="27">
        <f t="shared" si="10"/>
        <v>0</v>
      </c>
      <c r="P102" s="7"/>
      <c r="Q102" s="7"/>
      <c r="R102" s="8"/>
      <c r="S102" s="43">
        <f t="shared" si="5"/>
        <v>31320</v>
      </c>
      <c r="T102" s="1"/>
    </row>
    <row r="103" spans="2:20" ht="12.75">
      <c r="B103" s="7">
        <v>95</v>
      </c>
      <c r="C103" s="49" t="s">
        <v>118</v>
      </c>
      <c r="D103" s="50"/>
      <c r="E103" s="4"/>
      <c r="F103" s="14"/>
      <c r="G103" s="14"/>
      <c r="H103" s="16"/>
      <c r="I103" s="27"/>
      <c r="J103" s="58"/>
      <c r="K103" s="48">
        <v>31320</v>
      </c>
      <c r="L103" s="16"/>
      <c r="M103" s="27">
        <f t="shared" si="11"/>
        <v>31320</v>
      </c>
      <c r="N103" s="56">
        <v>41032</v>
      </c>
      <c r="O103" s="27">
        <f t="shared" si="10"/>
        <v>0</v>
      </c>
      <c r="P103" s="7"/>
      <c r="Q103" s="7"/>
      <c r="R103" s="8"/>
      <c r="S103" s="43">
        <f t="shared" si="5"/>
        <v>31320</v>
      </c>
      <c r="T103" s="1"/>
    </row>
    <row r="104" spans="2:20" ht="12.75">
      <c r="B104" s="7">
        <v>96</v>
      </c>
      <c r="C104" s="5" t="s">
        <v>120</v>
      </c>
      <c r="D104" s="50"/>
      <c r="E104" s="4"/>
      <c r="F104" s="14"/>
      <c r="G104" s="14"/>
      <c r="H104" s="16"/>
      <c r="I104" s="27"/>
      <c r="J104" s="58"/>
      <c r="K104" s="48">
        <v>26100</v>
      </c>
      <c r="L104" s="16"/>
      <c r="M104" s="27">
        <f t="shared" si="11"/>
        <v>26100</v>
      </c>
      <c r="N104" s="56"/>
      <c r="O104" s="27">
        <f t="shared" si="10"/>
        <v>0</v>
      </c>
      <c r="P104" s="7"/>
      <c r="Q104" s="7"/>
      <c r="R104" s="8"/>
      <c r="S104" s="43">
        <f t="shared" si="5"/>
        <v>26100</v>
      </c>
      <c r="T104" s="1"/>
    </row>
    <row r="105" spans="2:20" ht="12.75">
      <c r="B105" s="7">
        <v>97</v>
      </c>
      <c r="C105" s="52" t="s">
        <v>122</v>
      </c>
      <c r="D105" s="50"/>
      <c r="E105" s="4"/>
      <c r="F105" s="14"/>
      <c r="G105" s="14"/>
      <c r="H105" s="16"/>
      <c r="I105" s="27"/>
      <c r="J105" s="58"/>
      <c r="K105" s="48">
        <v>156600</v>
      </c>
      <c r="L105" s="16">
        <v>133450</v>
      </c>
      <c r="M105" s="27">
        <f t="shared" si="11"/>
        <v>290050</v>
      </c>
      <c r="N105" s="56" t="s">
        <v>144</v>
      </c>
      <c r="O105" s="27">
        <f t="shared" si="10"/>
        <v>0</v>
      </c>
      <c r="P105" s="7"/>
      <c r="Q105" s="7"/>
      <c r="R105" s="8"/>
      <c r="S105" s="43">
        <f t="shared" si="5"/>
        <v>290050</v>
      </c>
      <c r="T105" s="1"/>
    </row>
    <row r="106" spans="2:20" ht="12.75">
      <c r="B106" s="7"/>
      <c r="C106" s="52" t="s">
        <v>151</v>
      </c>
      <c r="D106" s="50"/>
      <c r="E106" s="4"/>
      <c r="F106" s="14"/>
      <c r="G106" s="14"/>
      <c r="H106" s="16"/>
      <c r="I106" s="27"/>
      <c r="J106" s="58"/>
      <c r="K106" s="48"/>
      <c r="L106" s="16"/>
      <c r="M106" s="27"/>
      <c r="N106" s="56"/>
      <c r="O106" s="27">
        <v>3000000</v>
      </c>
      <c r="P106" s="7"/>
      <c r="Q106" s="7"/>
      <c r="R106" s="8"/>
      <c r="S106" s="43">
        <v>3000000</v>
      </c>
      <c r="T106" s="1"/>
    </row>
    <row r="107" spans="2:20" ht="12.75">
      <c r="B107" s="7"/>
      <c r="C107" s="52" t="s">
        <v>152</v>
      </c>
      <c r="D107" s="50"/>
      <c r="E107" s="4"/>
      <c r="F107" s="14"/>
      <c r="G107" s="14"/>
      <c r="H107" s="16"/>
      <c r="I107" s="27"/>
      <c r="J107" s="58"/>
      <c r="K107" s="48"/>
      <c r="L107" s="16"/>
      <c r="M107" s="27"/>
      <c r="N107" s="56"/>
      <c r="O107" s="27">
        <v>199300</v>
      </c>
      <c r="P107" s="7"/>
      <c r="Q107" s="7"/>
      <c r="R107" s="43">
        <v>199300</v>
      </c>
      <c r="S107" s="43">
        <v>199300</v>
      </c>
      <c r="T107" s="1"/>
    </row>
    <row r="108" spans="2:20" ht="12.75">
      <c r="B108" s="7"/>
      <c r="C108" s="52" t="s">
        <v>153</v>
      </c>
      <c r="D108" s="50"/>
      <c r="E108" s="4"/>
      <c r="F108" s="14"/>
      <c r="G108" s="14"/>
      <c r="H108" s="16"/>
      <c r="I108" s="27"/>
      <c r="J108" s="58"/>
      <c r="K108" s="48"/>
      <c r="L108" s="16"/>
      <c r="M108" s="27"/>
      <c r="N108" s="56"/>
      <c r="O108" s="27">
        <v>81580</v>
      </c>
      <c r="P108" s="7"/>
      <c r="Q108" s="7"/>
      <c r="R108" s="43">
        <v>81580</v>
      </c>
      <c r="S108" s="43">
        <v>81580</v>
      </c>
      <c r="T108" s="1"/>
    </row>
    <row r="109" spans="2:20" ht="12.75">
      <c r="B109" s="7"/>
      <c r="C109" s="44" t="s">
        <v>1</v>
      </c>
      <c r="D109" s="7"/>
      <c r="E109" s="7"/>
      <c r="F109" s="23">
        <f>SUM(F9:F94)</f>
        <v>67475000</v>
      </c>
      <c r="G109" s="23">
        <f>SUM(G9:G94)</f>
        <v>6200000</v>
      </c>
      <c r="H109" s="23">
        <f>SUM(H9:H94)</f>
        <v>3044100</v>
      </c>
      <c r="I109" s="23">
        <f>SUM(I9:I94)</f>
        <v>76719100</v>
      </c>
      <c r="J109" s="42"/>
      <c r="K109" s="40">
        <f>SUM(K9:K105)</f>
        <v>3536550</v>
      </c>
      <c r="L109" s="23">
        <f>SUM(L9:L105)</f>
        <v>6463450</v>
      </c>
      <c r="M109" s="23">
        <f>SUM(M9:M105)</f>
        <v>10000000</v>
      </c>
      <c r="N109" s="23"/>
      <c r="O109" s="23">
        <f>SUM(O9:O108)</f>
        <v>23805880</v>
      </c>
      <c r="P109" s="39">
        <f>SUM(P9:P94)</f>
        <v>13466968</v>
      </c>
      <c r="Q109" s="39">
        <f>SUM(Q10:Q94)</f>
        <v>7058032</v>
      </c>
      <c r="R109" s="64">
        <f>SUM(R9:R108)</f>
        <v>7695912</v>
      </c>
      <c r="S109" s="43">
        <f t="shared" si="5"/>
        <v>110524980</v>
      </c>
      <c r="T109" s="1"/>
    </row>
    <row r="111" spans="3:20" ht="12.75" customHeight="1">
      <c r="C111" s="145"/>
      <c r="D111" s="146"/>
      <c r="E111" s="146"/>
      <c r="F111" s="146"/>
      <c r="G111" s="146"/>
      <c r="H111" s="146"/>
      <c r="I111" s="146"/>
      <c r="J111" s="146"/>
      <c r="K111" s="146"/>
      <c r="L111" s="146"/>
      <c r="M111" s="146"/>
      <c r="N111" s="146"/>
      <c r="O111" s="146"/>
      <c r="P111" s="146"/>
      <c r="Q111" s="146"/>
      <c r="R111" s="146"/>
      <c r="S111" s="146"/>
      <c r="T111" s="32"/>
    </row>
    <row r="112" spans="3:20" ht="12.75">
      <c r="C112" s="146"/>
      <c r="D112" s="146"/>
      <c r="E112" s="146"/>
      <c r="F112" s="146"/>
      <c r="G112" s="146"/>
      <c r="H112" s="146"/>
      <c r="I112" s="146"/>
      <c r="J112" s="146"/>
      <c r="K112" s="146"/>
      <c r="L112" s="146"/>
      <c r="M112" s="146"/>
      <c r="N112" s="146"/>
      <c r="O112" s="146"/>
      <c r="P112" s="146"/>
      <c r="Q112" s="146"/>
      <c r="R112" s="146"/>
      <c r="S112" s="146"/>
      <c r="T112" s="32"/>
    </row>
  </sheetData>
  <sheetProtection/>
  <mergeCells count="19">
    <mergeCell ref="C111:S112"/>
    <mergeCell ref="P1:S1"/>
    <mergeCell ref="C2:S2"/>
    <mergeCell ref="J5:S5"/>
    <mergeCell ref="J4:S4"/>
    <mergeCell ref="F5:I5"/>
    <mergeCell ref="K6:K7"/>
    <mergeCell ref="L6:L7"/>
    <mergeCell ref="M6:M7"/>
    <mergeCell ref="O6:O7"/>
    <mergeCell ref="P6:Q6"/>
    <mergeCell ref="J6:J7"/>
    <mergeCell ref="B4:B7"/>
    <mergeCell ref="C4:C7"/>
    <mergeCell ref="F6:F7"/>
    <mergeCell ref="G6:G7"/>
    <mergeCell ref="H6:H7"/>
    <mergeCell ref="I6:I7"/>
    <mergeCell ref="F4:I4"/>
  </mergeCells>
  <printOptions/>
  <pageMargins left="0.29" right="0.26" top="0.38" bottom="0.36" header="0.31496062992125984" footer="0.31496062992125984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V118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0.12890625" style="0" customWidth="1"/>
    <col min="2" max="2" width="3.625" style="0" customWidth="1"/>
    <col min="3" max="3" width="24.00390625" style="0" customWidth="1"/>
    <col min="4" max="4" width="2.375" style="0" hidden="1" customWidth="1"/>
    <col min="5" max="5" width="0.2421875" style="0" hidden="1" customWidth="1"/>
    <col min="6" max="6" width="13.625" style="0" customWidth="1"/>
    <col min="7" max="7" width="12.625" style="0" customWidth="1"/>
    <col min="8" max="8" width="12.75390625" style="0" customWidth="1"/>
    <col min="9" max="9" width="11.875" style="0" customWidth="1"/>
    <col min="10" max="10" width="12.125" style="0" customWidth="1"/>
    <col min="11" max="11" width="13.25390625" style="0" customWidth="1"/>
    <col min="12" max="12" width="12.375" style="0" customWidth="1"/>
    <col min="13" max="14" width="12.875" style="0" customWidth="1"/>
    <col min="15" max="16" width="12.25390625" style="0" customWidth="1"/>
    <col min="17" max="17" width="13.625" style="0" customWidth="1"/>
    <col min="18" max="18" width="12.875" style="0" customWidth="1"/>
    <col min="19" max="19" width="11.875" style="0" customWidth="1"/>
    <col min="20" max="20" width="12.00390625" style="0" customWidth="1"/>
    <col min="21" max="21" width="15.00390625" style="0" customWidth="1"/>
    <col min="22" max="22" width="13.00390625" style="0" customWidth="1"/>
  </cols>
  <sheetData>
    <row r="1" spans="18:22" ht="40.5" customHeight="1">
      <c r="R1" s="147"/>
      <c r="S1" s="147"/>
      <c r="T1" s="147"/>
      <c r="U1" s="147"/>
      <c r="V1" s="33"/>
    </row>
    <row r="2" spans="3:22" ht="39.75" customHeight="1">
      <c r="C2" s="154" t="s">
        <v>0</v>
      </c>
      <c r="D2" s="68"/>
      <c r="E2" s="68"/>
      <c r="F2" s="153" t="s">
        <v>158</v>
      </c>
      <c r="G2" s="153"/>
      <c r="H2" s="153" t="s">
        <v>126</v>
      </c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34"/>
    </row>
    <row r="3" ht="12.75" customHeight="1" hidden="1">
      <c r="C3" s="155"/>
    </row>
    <row r="4" spans="2:22" ht="45.75" customHeight="1">
      <c r="B4" s="157"/>
      <c r="C4" s="155"/>
      <c r="D4" s="12"/>
      <c r="E4" s="10"/>
      <c r="F4" s="139" t="s">
        <v>160</v>
      </c>
      <c r="G4" s="139" t="s">
        <v>161</v>
      </c>
      <c r="H4" s="144" t="s">
        <v>100</v>
      </c>
      <c r="I4" s="144"/>
      <c r="J4" s="144"/>
      <c r="K4" s="144"/>
      <c r="L4" s="144" t="s">
        <v>127</v>
      </c>
      <c r="M4" s="144"/>
      <c r="N4" s="144"/>
      <c r="O4" s="144"/>
      <c r="P4" s="144"/>
      <c r="Q4" s="144"/>
      <c r="R4" s="144"/>
      <c r="S4" s="144"/>
      <c r="T4" s="144"/>
      <c r="U4" s="144"/>
      <c r="V4" s="35"/>
    </row>
    <row r="5" spans="2:22" ht="17.25" customHeight="1">
      <c r="B5" s="158"/>
      <c r="C5" s="155"/>
      <c r="D5" s="9"/>
      <c r="E5" s="10"/>
      <c r="F5" s="140"/>
      <c r="G5" s="140"/>
      <c r="H5" s="151" t="s">
        <v>84</v>
      </c>
      <c r="I5" s="152"/>
      <c r="J5" s="152"/>
      <c r="K5" s="152"/>
      <c r="L5" s="149"/>
      <c r="M5" s="144"/>
      <c r="N5" s="144"/>
      <c r="O5" s="144"/>
      <c r="P5" s="144"/>
      <c r="Q5" s="144"/>
      <c r="R5" s="144"/>
      <c r="S5" s="150"/>
      <c r="T5" s="150"/>
      <c r="U5" s="150"/>
      <c r="V5" s="36"/>
    </row>
    <row r="6" spans="2:22" ht="99.75" customHeight="1">
      <c r="B6" s="158"/>
      <c r="C6" s="155"/>
      <c r="D6" s="9"/>
      <c r="E6" s="24"/>
      <c r="F6" s="140"/>
      <c r="G6" s="140"/>
      <c r="H6" s="142" t="s">
        <v>101</v>
      </c>
      <c r="I6" s="134" t="s">
        <v>103</v>
      </c>
      <c r="J6" s="134" t="s">
        <v>102</v>
      </c>
      <c r="K6" s="134" t="s">
        <v>104</v>
      </c>
      <c r="L6" s="134" t="s">
        <v>124</v>
      </c>
      <c r="M6" s="134" t="s">
        <v>105</v>
      </c>
      <c r="N6" s="134" t="s">
        <v>106</v>
      </c>
      <c r="O6" s="134" t="s">
        <v>123</v>
      </c>
      <c r="P6" s="61" t="s">
        <v>125</v>
      </c>
      <c r="Q6" s="134" t="s">
        <v>128</v>
      </c>
      <c r="R6" s="132" t="s">
        <v>107</v>
      </c>
      <c r="S6" s="133"/>
      <c r="T6" s="63" t="s">
        <v>150</v>
      </c>
      <c r="U6" s="61" t="s">
        <v>149</v>
      </c>
      <c r="V6" s="37"/>
    </row>
    <row r="7" spans="2:22" ht="17.25" customHeight="1">
      <c r="B7" s="159"/>
      <c r="C7" s="156"/>
      <c r="D7" s="77"/>
      <c r="E7" s="69"/>
      <c r="F7" s="141"/>
      <c r="G7" s="141"/>
      <c r="H7" s="143"/>
      <c r="I7" s="135"/>
      <c r="J7" s="135"/>
      <c r="K7" s="135"/>
      <c r="L7" s="135"/>
      <c r="M7" s="135"/>
      <c r="N7" s="135"/>
      <c r="O7" s="135"/>
      <c r="P7" s="62"/>
      <c r="Q7" s="135"/>
      <c r="R7" s="30" t="s">
        <v>97</v>
      </c>
      <c r="S7" s="30" t="s">
        <v>98</v>
      </c>
      <c r="T7" s="30"/>
      <c r="U7" s="30"/>
      <c r="V7" s="38"/>
    </row>
    <row r="8" spans="2:22" ht="17.25" customHeight="1">
      <c r="B8" s="28">
        <v>1</v>
      </c>
      <c r="C8" s="29">
        <v>2</v>
      </c>
      <c r="D8" s="29"/>
      <c r="E8" s="29"/>
      <c r="F8" s="29"/>
      <c r="G8" s="29"/>
      <c r="H8" s="30" t="s">
        <v>85</v>
      </c>
      <c r="I8" s="30" t="s">
        <v>86</v>
      </c>
      <c r="J8" s="30" t="s">
        <v>87</v>
      </c>
      <c r="K8" s="30" t="s">
        <v>88</v>
      </c>
      <c r="L8" s="30" t="s">
        <v>89</v>
      </c>
      <c r="M8" s="30" t="s">
        <v>90</v>
      </c>
      <c r="N8" s="30" t="s">
        <v>91</v>
      </c>
      <c r="O8" s="30" t="s">
        <v>92</v>
      </c>
      <c r="P8" s="30"/>
      <c r="Q8" s="30" t="s">
        <v>93</v>
      </c>
      <c r="R8" s="30" t="s">
        <v>94</v>
      </c>
      <c r="S8" s="30" t="s">
        <v>95</v>
      </c>
      <c r="T8" s="30"/>
      <c r="U8" s="30" t="s">
        <v>96</v>
      </c>
      <c r="V8" s="38"/>
    </row>
    <row r="9" spans="2:22" ht="12.75" customHeight="1">
      <c r="B9" s="8">
        <v>1</v>
      </c>
      <c r="C9" s="17" t="s">
        <v>2</v>
      </c>
      <c r="D9" s="2"/>
      <c r="E9" s="25"/>
      <c r="F9" s="25"/>
      <c r="G9" s="70"/>
      <c r="H9" s="26"/>
      <c r="I9" s="26"/>
      <c r="J9" s="27"/>
      <c r="K9" s="27">
        <f>SUM(H9:J9)</f>
        <v>0</v>
      </c>
      <c r="L9" s="26"/>
      <c r="M9" s="46"/>
      <c r="N9" s="27"/>
      <c r="O9" s="27">
        <f>SUM(M9:N9)</f>
        <v>0</v>
      </c>
      <c r="P9" s="27"/>
      <c r="Q9" s="27">
        <f>SUM(R9:S9)</f>
        <v>34000</v>
      </c>
      <c r="R9" s="8">
        <v>34000</v>
      </c>
      <c r="S9" s="8"/>
      <c r="T9" s="8"/>
      <c r="U9" s="43">
        <f aca="true" t="shared" si="0" ref="U9:U75">K9+O9+Q9</f>
        <v>34000</v>
      </c>
      <c r="V9" s="1"/>
    </row>
    <row r="10" spans="2:22" ht="12.75">
      <c r="B10" s="7">
        <v>2</v>
      </c>
      <c r="C10" s="18" t="s">
        <v>108</v>
      </c>
      <c r="D10" s="3"/>
      <c r="E10" s="4"/>
      <c r="F10" s="4"/>
      <c r="G10" s="71"/>
      <c r="H10" s="11"/>
      <c r="I10" s="11"/>
      <c r="J10" s="15"/>
      <c r="K10" s="27">
        <f aca="true" t="shared" si="1" ref="K10:K76">SUM(H10:J10)</f>
        <v>0</v>
      </c>
      <c r="L10" s="11"/>
      <c r="M10" s="47"/>
      <c r="N10" s="15">
        <v>1300000</v>
      </c>
      <c r="O10" s="27">
        <f aca="true" t="shared" si="2" ref="O10:O76">SUM(M10:N10)</f>
        <v>1300000</v>
      </c>
      <c r="P10" s="27"/>
      <c r="Q10" s="27">
        <f aca="true" t="shared" si="3" ref="Q10:Q76">SUM(R10:S10)</f>
        <v>0</v>
      </c>
      <c r="R10" s="7"/>
      <c r="S10" s="7"/>
      <c r="T10" s="8">
        <v>400000</v>
      </c>
      <c r="U10" s="43">
        <f t="shared" si="0"/>
        <v>1300000</v>
      </c>
      <c r="V10" s="1"/>
    </row>
    <row r="11" spans="2:22" ht="12.75">
      <c r="B11" s="7">
        <v>3</v>
      </c>
      <c r="C11" s="19" t="s">
        <v>109</v>
      </c>
      <c r="D11" s="3"/>
      <c r="E11" s="4"/>
      <c r="F11" s="4"/>
      <c r="G11" s="71"/>
      <c r="H11" s="11"/>
      <c r="I11" s="11"/>
      <c r="J11" s="15"/>
      <c r="K11" s="27">
        <f t="shared" si="1"/>
        <v>0</v>
      </c>
      <c r="L11" s="11" t="s">
        <v>146</v>
      </c>
      <c r="M11" s="47"/>
      <c r="N11" s="15">
        <v>1000000</v>
      </c>
      <c r="O11" s="27">
        <f t="shared" si="2"/>
        <v>1000000</v>
      </c>
      <c r="P11" s="27" t="s">
        <v>136</v>
      </c>
      <c r="Q11" s="27">
        <f t="shared" si="3"/>
        <v>0</v>
      </c>
      <c r="R11" s="7"/>
      <c r="S11" s="7"/>
      <c r="T11" s="8"/>
      <c r="U11" s="43">
        <f t="shared" si="0"/>
        <v>1000000</v>
      </c>
      <c r="V11" s="1"/>
    </row>
    <row r="12" spans="2:22" ht="12.75" customHeight="1">
      <c r="B12" s="7">
        <v>4</v>
      </c>
      <c r="C12" s="19" t="s">
        <v>110</v>
      </c>
      <c r="D12" s="3"/>
      <c r="E12" s="4"/>
      <c r="F12" s="4"/>
      <c r="G12" s="71"/>
      <c r="H12" s="11"/>
      <c r="I12" s="11"/>
      <c r="J12" s="11"/>
      <c r="K12" s="27">
        <f t="shared" si="1"/>
        <v>0</v>
      </c>
      <c r="L12" s="11"/>
      <c r="M12" s="47">
        <v>52200</v>
      </c>
      <c r="N12" s="11"/>
      <c r="O12" s="27">
        <f t="shared" si="2"/>
        <v>52200</v>
      </c>
      <c r="P12" s="27" t="s">
        <v>138</v>
      </c>
      <c r="Q12" s="27">
        <f t="shared" si="3"/>
        <v>0</v>
      </c>
      <c r="R12" s="7"/>
      <c r="S12" s="7"/>
      <c r="T12" s="8"/>
      <c r="U12" s="43">
        <f t="shared" si="0"/>
        <v>52200</v>
      </c>
      <c r="V12" s="1"/>
    </row>
    <row r="13" spans="2:22" ht="12.75" customHeight="1">
      <c r="B13" s="7"/>
      <c r="C13" s="19"/>
      <c r="D13" s="3"/>
      <c r="E13" s="4"/>
      <c r="F13" s="4"/>
      <c r="G13" s="71"/>
      <c r="H13" s="11"/>
      <c r="I13" s="11"/>
      <c r="J13" s="15"/>
      <c r="K13" s="27"/>
      <c r="L13" s="11"/>
      <c r="M13" s="47"/>
      <c r="N13" s="15"/>
      <c r="O13" s="27"/>
      <c r="P13" s="27"/>
      <c r="Q13" s="27"/>
      <c r="R13" s="7"/>
      <c r="S13" s="7"/>
      <c r="T13" s="8"/>
      <c r="U13" s="43"/>
      <c r="V13" s="1"/>
    </row>
    <row r="14" spans="2:22" ht="12.75">
      <c r="B14" s="7">
        <v>5</v>
      </c>
      <c r="C14" s="19" t="s">
        <v>3</v>
      </c>
      <c r="D14" s="3"/>
      <c r="E14" s="4"/>
      <c r="F14" s="71">
        <v>400000</v>
      </c>
      <c r="G14" s="71">
        <v>1000000</v>
      </c>
      <c r="H14" s="11">
        <v>850000</v>
      </c>
      <c r="I14" s="11"/>
      <c r="J14" s="15"/>
      <c r="K14" s="27">
        <f t="shared" si="1"/>
        <v>850000</v>
      </c>
      <c r="L14" s="41" t="s">
        <v>129</v>
      </c>
      <c r="M14" s="47">
        <v>31320</v>
      </c>
      <c r="N14" s="15">
        <v>60000</v>
      </c>
      <c r="O14" s="27">
        <f t="shared" si="2"/>
        <v>91320</v>
      </c>
      <c r="P14" s="27" t="s">
        <v>137</v>
      </c>
      <c r="Q14" s="27">
        <f t="shared" si="3"/>
        <v>249000</v>
      </c>
      <c r="R14" s="7">
        <v>144300</v>
      </c>
      <c r="S14" s="7">
        <v>104700</v>
      </c>
      <c r="T14" s="7">
        <v>104700</v>
      </c>
      <c r="U14" s="43">
        <f t="shared" si="0"/>
        <v>1190320</v>
      </c>
      <c r="V14" s="1"/>
    </row>
    <row r="15" spans="2:22" ht="12.75">
      <c r="B15" s="7">
        <v>6</v>
      </c>
      <c r="C15" s="19" t="s">
        <v>4</v>
      </c>
      <c r="D15" s="3"/>
      <c r="E15" s="4"/>
      <c r="F15" s="71"/>
      <c r="G15" s="71"/>
      <c r="H15" s="11">
        <v>375000</v>
      </c>
      <c r="I15" s="11"/>
      <c r="J15" s="15"/>
      <c r="K15" s="27">
        <f t="shared" si="1"/>
        <v>375000</v>
      </c>
      <c r="L15" s="41" t="s">
        <v>129</v>
      </c>
      <c r="M15" s="47">
        <v>31320</v>
      </c>
      <c r="N15" s="15">
        <v>60000</v>
      </c>
      <c r="O15" s="27">
        <f t="shared" si="2"/>
        <v>91320</v>
      </c>
      <c r="P15" s="27" t="s">
        <v>138</v>
      </c>
      <c r="Q15" s="27">
        <f t="shared" si="3"/>
        <v>337900</v>
      </c>
      <c r="R15" s="7">
        <v>221700</v>
      </c>
      <c r="S15" s="7">
        <v>116200</v>
      </c>
      <c r="T15" s="7">
        <v>116200</v>
      </c>
      <c r="U15" s="43">
        <f t="shared" si="0"/>
        <v>804220</v>
      </c>
      <c r="V15" s="1"/>
    </row>
    <row r="16" spans="2:22" ht="12.75">
      <c r="B16" s="7">
        <v>7</v>
      </c>
      <c r="C16" s="19" t="s">
        <v>5</v>
      </c>
      <c r="D16" s="3"/>
      <c r="E16" s="4"/>
      <c r="F16" s="71"/>
      <c r="G16" s="71"/>
      <c r="H16" s="11">
        <v>140000</v>
      </c>
      <c r="I16" s="11"/>
      <c r="J16" s="15"/>
      <c r="K16" s="27">
        <f t="shared" si="1"/>
        <v>140000</v>
      </c>
      <c r="L16" s="41" t="s">
        <v>132</v>
      </c>
      <c r="M16" s="47">
        <v>13050</v>
      </c>
      <c r="N16" s="15"/>
      <c r="O16" s="27">
        <f t="shared" si="2"/>
        <v>13050</v>
      </c>
      <c r="P16" s="27"/>
      <c r="Q16" s="27">
        <f t="shared" si="3"/>
        <v>74200</v>
      </c>
      <c r="R16" s="7">
        <v>74200</v>
      </c>
      <c r="S16" s="7"/>
      <c r="T16" s="8"/>
      <c r="U16" s="43">
        <f t="shared" si="0"/>
        <v>227250</v>
      </c>
      <c r="V16" s="1"/>
    </row>
    <row r="17" spans="2:22" ht="12.75">
      <c r="B17" s="7">
        <v>8</v>
      </c>
      <c r="C17" s="20" t="s">
        <v>6</v>
      </c>
      <c r="D17" s="3"/>
      <c r="E17" s="4"/>
      <c r="F17" s="71"/>
      <c r="G17" s="71"/>
      <c r="H17" s="11">
        <v>600000</v>
      </c>
      <c r="I17" s="11"/>
      <c r="J17" s="15"/>
      <c r="K17" s="27">
        <f t="shared" si="1"/>
        <v>600000</v>
      </c>
      <c r="L17" s="41" t="s">
        <v>130</v>
      </c>
      <c r="M17" s="47">
        <v>41760</v>
      </c>
      <c r="N17" s="15">
        <v>60000</v>
      </c>
      <c r="O17" s="27">
        <f t="shared" si="2"/>
        <v>101760</v>
      </c>
      <c r="P17" s="27" t="s">
        <v>138</v>
      </c>
      <c r="Q17" s="27">
        <f t="shared" si="3"/>
        <v>244200</v>
      </c>
      <c r="R17" s="7">
        <v>208200</v>
      </c>
      <c r="S17" s="7">
        <v>36000</v>
      </c>
      <c r="T17" s="7">
        <v>36000</v>
      </c>
      <c r="U17" s="43">
        <f t="shared" si="0"/>
        <v>945960</v>
      </c>
      <c r="V17" s="1"/>
    </row>
    <row r="18" spans="2:22" ht="12.75">
      <c r="B18" s="7">
        <v>9</v>
      </c>
      <c r="C18" s="20" t="s">
        <v>7</v>
      </c>
      <c r="D18" s="3"/>
      <c r="E18" s="4"/>
      <c r="F18" s="71"/>
      <c r="G18" s="71">
        <v>6083708</v>
      </c>
      <c r="H18" s="11">
        <v>850000</v>
      </c>
      <c r="I18" s="11"/>
      <c r="J18" s="15"/>
      <c r="K18" s="27">
        <f t="shared" si="1"/>
        <v>850000</v>
      </c>
      <c r="L18" s="41" t="s">
        <v>131</v>
      </c>
      <c r="M18" s="47">
        <v>15660</v>
      </c>
      <c r="N18" s="15"/>
      <c r="O18" s="27">
        <f t="shared" si="2"/>
        <v>15660</v>
      </c>
      <c r="P18" s="27"/>
      <c r="Q18" s="27">
        <f t="shared" si="3"/>
        <v>176000</v>
      </c>
      <c r="R18" s="7">
        <v>68200</v>
      </c>
      <c r="S18" s="7">
        <v>107800</v>
      </c>
      <c r="T18" s="7">
        <v>107800</v>
      </c>
      <c r="U18" s="43">
        <f t="shared" si="0"/>
        <v>1041660</v>
      </c>
      <c r="V18" s="1"/>
    </row>
    <row r="19" spans="2:22" ht="12.75">
      <c r="B19" s="7">
        <v>10</v>
      </c>
      <c r="C19" s="20" t="s">
        <v>8</v>
      </c>
      <c r="D19" s="3"/>
      <c r="E19" s="4"/>
      <c r="F19" s="71"/>
      <c r="G19" s="71"/>
      <c r="H19" s="11">
        <v>1050000</v>
      </c>
      <c r="I19" s="11"/>
      <c r="J19" s="15"/>
      <c r="K19" s="27">
        <f t="shared" si="1"/>
        <v>1050000</v>
      </c>
      <c r="L19" s="41" t="s">
        <v>130</v>
      </c>
      <c r="M19" s="47">
        <v>41760</v>
      </c>
      <c r="N19" s="15">
        <v>60000</v>
      </c>
      <c r="O19" s="27">
        <f t="shared" si="2"/>
        <v>101760</v>
      </c>
      <c r="P19" s="56">
        <v>41046</v>
      </c>
      <c r="Q19" s="27">
        <f t="shared" si="3"/>
        <v>246400</v>
      </c>
      <c r="R19" s="7">
        <v>206200</v>
      </c>
      <c r="S19" s="7">
        <v>40200</v>
      </c>
      <c r="T19" s="7">
        <v>40200</v>
      </c>
      <c r="U19" s="43">
        <f t="shared" si="0"/>
        <v>1398160</v>
      </c>
      <c r="V19" s="1"/>
    </row>
    <row r="20" spans="2:22" ht="12.75">
      <c r="B20" s="7">
        <v>11</v>
      </c>
      <c r="C20" s="20" t="s">
        <v>9</v>
      </c>
      <c r="D20" s="3"/>
      <c r="E20" s="4"/>
      <c r="F20" s="71"/>
      <c r="G20" s="71"/>
      <c r="H20" s="11">
        <v>1250000</v>
      </c>
      <c r="I20" s="11"/>
      <c r="J20" s="15"/>
      <c r="K20" s="27">
        <f t="shared" si="1"/>
        <v>1250000</v>
      </c>
      <c r="L20" s="41" t="s">
        <v>129</v>
      </c>
      <c r="M20" s="47">
        <v>46980</v>
      </c>
      <c r="N20" s="15">
        <v>60000</v>
      </c>
      <c r="O20" s="27">
        <f t="shared" si="2"/>
        <v>106980</v>
      </c>
      <c r="P20" s="56">
        <v>41044</v>
      </c>
      <c r="Q20" s="27">
        <f t="shared" si="3"/>
        <v>267700</v>
      </c>
      <c r="R20" s="7">
        <v>211400</v>
      </c>
      <c r="S20" s="7">
        <v>56300</v>
      </c>
      <c r="T20" s="7">
        <v>56300</v>
      </c>
      <c r="U20" s="43">
        <f t="shared" si="0"/>
        <v>1624680</v>
      </c>
      <c r="V20" s="1"/>
    </row>
    <row r="21" spans="2:22" ht="12.75">
      <c r="B21" s="7">
        <v>12</v>
      </c>
      <c r="C21" s="20" t="s">
        <v>10</v>
      </c>
      <c r="D21" s="3"/>
      <c r="E21" s="4"/>
      <c r="F21" s="71">
        <v>400000</v>
      </c>
      <c r="G21" s="71">
        <v>2255306</v>
      </c>
      <c r="H21" s="11">
        <v>600000</v>
      </c>
      <c r="I21" s="11"/>
      <c r="J21" s="15"/>
      <c r="K21" s="27">
        <f t="shared" si="1"/>
        <v>600000</v>
      </c>
      <c r="L21" s="41">
        <v>41065</v>
      </c>
      <c r="M21" s="47"/>
      <c r="N21" s="15"/>
      <c r="O21" s="27">
        <f t="shared" si="2"/>
        <v>0</v>
      </c>
      <c r="P21" s="56"/>
      <c r="Q21" s="27">
        <f t="shared" si="3"/>
        <v>231798</v>
      </c>
      <c r="R21" s="7">
        <v>128200</v>
      </c>
      <c r="S21" s="7">
        <v>103598</v>
      </c>
      <c r="T21" s="7">
        <v>103598</v>
      </c>
      <c r="U21" s="43">
        <f t="shared" si="0"/>
        <v>831798</v>
      </c>
      <c r="V21" s="1"/>
    </row>
    <row r="22" spans="2:22" ht="12.75">
      <c r="B22" s="7">
        <v>13</v>
      </c>
      <c r="C22" s="20" t="s">
        <v>11</v>
      </c>
      <c r="D22" s="3"/>
      <c r="E22" s="4"/>
      <c r="F22" s="71"/>
      <c r="G22" s="71">
        <v>3856493</v>
      </c>
      <c r="H22" s="11">
        <v>1275000</v>
      </c>
      <c r="I22" s="11"/>
      <c r="J22" s="15"/>
      <c r="K22" s="27">
        <f t="shared" si="1"/>
        <v>1275000</v>
      </c>
      <c r="L22" s="41" t="s">
        <v>147</v>
      </c>
      <c r="M22" s="47">
        <v>15660</v>
      </c>
      <c r="N22" s="15"/>
      <c r="O22" s="27">
        <f t="shared" si="2"/>
        <v>15660</v>
      </c>
      <c r="P22" s="56"/>
      <c r="Q22" s="27">
        <f t="shared" si="3"/>
        <v>168414</v>
      </c>
      <c r="R22" s="7">
        <v>112500</v>
      </c>
      <c r="S22" s="7">
        <v>55914</v>
      </c>
      <c r="T22" s="7">
        <v>55914</v>
      </c>
      <c r="U22" s="43">
        <f t="shared" si="0"/>
        <v>1459074</v>
      </c>
      <c r="V22" s="1"/>
    </row>
    <row r="23" spans="2:22" ht="12.75">
      <c r="B23" s="7">
        <v>14</v>
      </c>
      <c r="C23" s="20" t="s">
        <v>12</v>
      </c>
      <c r="D23" s="3"/>
      <c r="E23" s="4"/>
      <c r="F23" s="71"/>
      <c r="G23" s="71"/>
      <c r="H23" s="11">
        <v>1078000</v>
      </c>
      <c r="I23" s="11"/>
      <c r="J23" s="15"/>
      <c r="K23" s="27">
        <f t="shared" si="1"/>
        <v>1078000</v>
      </c>
      <c r="L23" s="41" t="s">
        <v>130</v>
      </c>
      <c r="M23" s="47"/>
      <c r="N23" s="15"/>
      <c r="O23" s="27">
        <f t="shared" si="2"/>
        <v>0</v>
      </c>
      <c r="P23" s="56"/>
      <c r="Q23" s="27">
        <f t="shared" si="3"/>
        <v>240700</v>
      </c>
      <c r="R23" s="7">
        <v>240700</v>
      </c>
      <c r="S23" s="7"/>
      <c r="T23" s="8"/>
      <c r="U23" s="43">
        <f t="shared" si="0"/>
        <v>1318700</v>
      </c>
      <c r="V23" s="1"/>
    </row>
    <row r="24" spans="2:22" ht="12.75">
      <c r="B24" s="7">
        <v>15</v>
      </c>
      <c r="C24" s="19" t="s">
        <v>13</v>
      </c>
      <c r="D24" s="3"/>
      <c r="E24" s="4"/>
      <c r="F24" s="71"/>
      <c r="G24" s="71">
        <v>2837191</v>
      </c>
      <c r="H24" s="11">
        <v>1800000</v>
      </c>
      <c r="I24" s="11"/>
      <c r="J24" s="15"/>
      <c r="K24" s="27">
        <f t="shared" si="1"/>
        <v>1800000</v>
      </c>
      <c r="L24" s="41" t="s">
        <v>129</v>
      </c>
      <c r="M24" s="47"/>
      <c r="N24" s="15"/>
      <c r="O24" s="27">
        <f t="shared" si="2"/>
        <v>0</v>
      </c>
      <c r="P24" s="56"/>
      <c r="Q24" s="27">
        <f t="shared" si="3"/>
        <v>154852</v>
      </c>
      <c r="R24" s="7">
        <v>96000</v>
      </c>
      <c r="S24" s="7">
        <v>58852</v>
      </c>
      <c r="T24" s="7">
        <v>58852</v>
      </c>
      <c r="U24" s="43">
        <f t="shared" si="0"/>
        <v>1954852</v>
      </c>
      <c r="V24" s="1"/>
    </row>
    <row r="25" spans="2:22" ht="12.75">
      <c r="B25" s="7">
        <v>16</v>
      </c>
      <c r="C25" s="20" t="s">
        <v>14</v>
      </c>
      <c r="D25" s="3"/>
      <c r="E25" s="4"/>
      <c r="F25" s="71"/>
      <c r="G25" s="71"/>
      <c r="H25" s="11">
        <v>1500000</v>
      </c>
      <c r="I25" s="11"/>
      <c r="J25" s="15"/>
      <c r="K25" s="27">
        <f t="shared" si="1"/>
        <v>1500000</v>
      </c>
      <c r="L25" s="41" t="s">
        <v>131</v>
      </c>
      <c r="M25" s="47">
        <v>41760</v>
      </c>
      <c r="N25" s="15">
        <v>60000</v>
      </c>
      <c r="O25" s="27">
        <f t="shared" si="2"/>
        <v>101760</v>
      </c>
      <c r="P25" s="56">
        <v>41044</v>
      </c>
      <c r="Q25" s="27">
        <f t="shared" si="3"/>
        <v>221904</v>
      </c>
      <c r="R25" s="7">
        <v>199200</v>
      </c>
      <c r="S25" s="7">
        <v>22704</v>
      </c>
      <c r="T25" s="7">
        <v>22704</v>
      </c>
      <c r="U25" s="43">
        <f t="shared" si="0"/>
        <v>1823664</v>
      </c>
      <c r="V25" s="1"/>
    </row>
    <row r="26" spans="2:22" ht="12.75">
      <c r="B26" s="7">
        <v>17</v>
      </c>
      <c r="C26" s="20" t="s">
        <v>15</v>
      </c>
      <c r="D26" s="3"/>
      <c r="E26" s="4"/>
      <c r="F26" s="71"/>
      <c r="G26" s="71"/>
      <c r="H26" s="11">
        <v>1500000</v>
      </c>
      <c r="I26" s="11"/>
      <c r="J26" s="15"/>
      <c r="K26" s="27">
        <f t="shared" si="1"/>
        <v>1500000</v>
      </c>
      <c r="L26" s="41" t="s">
        <v>132</v>
      </c>
      <c r="M26" s="47">
        <v>31320</v>
      </c>
      <c r="N26" s="15">
        <v>60000</v>
      </c>
      <c r="O26" s="27">
        <f t="shared" si="2"/>
        <v>91320</v>
      </c>
      <c r="P26" s="56">
        <v>41044</v>
      </c>
      <c r="Q26" s="27">
        <f t="shared" si="3"/>
        <v>108400</v>
      </c>
      <c r="R26" s="7">
        <v>108400</v>
      </c>
      <c r="S26" s="7"/>
      <c r="T26" s="8"/>
      <c r="U26" s="43">
        <f t="shared" si="0"/>
        <v>1699720</v>
      </c>
      <c r="V26" s="1"/>
    </row>
    <row r="27" spans="2:22" ht="12.75">
      <c r="B27" s="7">
        <v>18</v>
      </c>
      <c r="C27" s="20" t="s">
        <v>16</v>
      </c>
      <c r="D27" s="3"/>
      <c r="E27" s="4"/>
      <c r="F27" s="71"/>
      <c r="G27" s="71"/>
      <c r="H27" s="11">
        <v>870000</v>
      </c>
      <c r="I27" s="11"/>
      <c r="J27" s="15"/>
      <c r="K27" s="27">
        <f t="shared" si="1"/>
        <v>870000</v>
      </c>
      <c r="L27" s="41" t="s">
        <v>129</v>
      </c>
      <c r="M27" s="47">
        <v>52200</v>
      </c>
      <c r="N27" s="15">
        <v>60000</v>
      </c>
      <c r="O27" s="27">
        <f t="shared" si="2"/>
        <v>112200</v>
      </c>
      <c r="P27" s="56">
        <v>41044</v>
      </c>
      <c r="Q27" s="27">
        <f t="shared" si="3"/>
        <v>296533</v>
      </c>
      <c r="R27" s="7">
        <v>220568</v>
      </c>
      <c r="S27" s="7">
        <v>75965</v>
      </c>
      <c r="T27" s="7">
        <v>75965</v>
      </c>
      <c r="U27" s="43">
        <f t="shared" si="0"/>
        <v>1278733</v>
      </c>
      <c r="V27" s="1"/>
    </row>
    <row r="28" spans="2:22" ht="12.75">
      <c r="B28" s="7">
        <v>19</v>
      </c>
      <c r="C28" s="20" t="s">
        <v>17</v>
      </c>
      <c r="D28" s="3"/>
      <c r="E28" s="4"/>
      <c r="F28" s="71"/>
      <c r="G28" s="71"/>
      <c r="H28" s="11">
        <v>1029000</v>
      </c>
      <c r="I28" s="11"/>
      <c r="J28" s="15"/>
      <c r="K28" s="27">
        <f>SUM(H28:J28)</f>
        <v>1029000</v>
      </c>
      <c r="L28" s="41" t="s">
        <v>129</v>
      </c>
      <c r="M28" s="47"/>
      <c r="N28" s="16">
        <v>50000</v>
      </c>
      <c r="O28" s="27">
        <f t="shared" si="2"/>
        <v>50000</v>
      </c>
      <c r="P28" s="56"/>
      <c r="Q28" s="27">
        <f t="shared" si="3"/>
        <v>305600</v>
      </c>
      <c r="R28" s="7">
        <v>162600</v>
      </c>
      <c r="S28" s="7">
        <v>143000</v>
      </c>
      <c r="T28" s="7">
        <v>100000</v>
      </c>
      <c r="U28" s="43">
        <f t="shared" si="0"/>
        <v>1384600</v>
      </c>
      <c r="V28" s="1"/>
    </row>
    <row r="29" spans="2:22" ht="12.75">
      <c r="B29" s="7">
        <v>20</v>
      </c>
      <c r="C29" s="20" t="s">
        <v>18</v>
      </c>
      <c r="D29" s="3"/>
      <c r="E29" s="4"/>
      <c r="F29" s="71"/>
      <c r="G29" s="71"/>
      <c r="H29" s="11">
        <v>1830000</v>
      </c>
      <c r="I29" s="11"/>
      <c r="J29" s="15"/>
      <c r="K29" s="27">
        <f t="shared" si="1"/>
        <v>1830000</v>
      </c>
      <c r="L29" s="41" t="s">
        <v>129</v>
      </c>
      <c r="M29" s="47">
        <v>62640</v>
      </c>
      <c r="N29" s="15">
        <v>60000</v>
      </c>
      <c r="O29" s="27">
        <f t="shared" si="2"/>
        <v>122640</v>
      </c>
      <c r="P29" s="56"/>
      <c r="Q29" s="27">
        <f>SUM(R29:S29)</f>
        <v>337200</v>
      </c>
      <c r="R29" s="7">
        <v>240200</v>
      </c>
      <c r="S29" s="7">
        <v>97000</v>
      </c>
      <c r="T29" s="7">
        <v>97000</v>
      </c>
      <c r="U29" s="43">
        <f t="shared" si="0"/>
        <v>2289840</v>
      </c>
      <c r="V29" s="1"/>
    </row>
    <row r="30" spans="2:22" ht="12.75">
      <c r="B30" s="7">
        <v>21</v>
      </c>
      <c r="C30" s="20" t="s">
        <v>19</v>
      </c>
      <c r="D30" s="3"/>
      <c r="E30" s="4"/>
      <c r="F30" s="71"/>
      <c r="G30" s="71"/>
      <c r="H30" s="11">
        <v>525000</v>
      </c>
      <c r="I30" s="11"/>
      <c r="J30" s="15"/>
      <c r="K30" s="27">
        <f t="shared" si="1"/>
        <v>525000</v>
      </c>
      <c r="L30" s="41" t="s">
        <v>133</v>
      </c>
      <c r="M30" s="47">
        <v>36540</v>
      </c>
      <c r="N30" s="15">
        <v>60000</v>
      </c>
      <c r="O30" s="27">
        <f t="shared" si="2"/>
        <v>96540</v>
      </c>
      <c r="P30" s="56">
        <v>41044</v>
      </c>
      <c r="Q30" s="27">
        <f t="shared" si="3"/>
        <v>360100</v>
      </c>
      <c r="R30" s="7">
        <v>230100</v>
      </c>
      <c r="S30" s="7">
        <v>130000</v>
      </c>
      <c r="T30" s="7">
        <v>130000</v>
      </c>
      <c r="U30" s="43">
        <f t="shared" si="0"/>
        <v>981640</v>
      </c>
      <c r="V30" s="1"/>
    </row>
    <row r="31" spans="2:22" ht="12.75">
      <c r="B31" s="7">
        <v>22</v>
      </c>
      <c r="C31" s="19" t="s">
        <v>20</v>
      </c>
      <c r="D31" s="3">
        <v>256.1</v>
      </c>
      <c r="E31" s="4"/>
      <c r="F31" s="71"/>
      <c r="G31" s="71"/>
      <c r="H31" s="11">
        <v>1125000</v>
      </c>
      <c r="I31" s="11"/>
      <c r="J31" s="15"/>
      <c r="K31" s="27">
        <f t="shared" si="1"/>
        <v>1125000</v>
      </c>
      <c r="L31" s="41" t="s">
        <v>130</v>
      </c>
      <c r="M31" s="47">
        <v>52200</v>
      </c>
      <c r="N31" s="15">
        <v>60000</v>
      </c>
      <c r="O31" s="27">
        <f t="shared" si="2"/>
        <v>112200</v>
      </c>
      <c r="P31" s="56">
        <v>41044</v>
      </c>
      <c r="Q31" s="27">
        <f t="shared" si="3"/>
        <v>348200</v>
      </c>
      <c r="R31" s="7">
        <v>193200</v>
      </c>
      <c r="S31" s="7">
        <v>155000</v>
      </c>
      <c r="T31" s="7">
        <v>155000</v>
      </c>
      <c r="U31" s="43">
        <f t="shared" si="0"/>
        <v>1585400</v>
      </c>
      <c r="V31" s="1"/>
    </row>
    <row r="32" spans="2:22" ht="12.75">
      <c r="B32" s="7">
        <v>23</v>
      </c>
      <c r="C32" s="19" t="s">
        <v>21</v>
      </c>
      <c r="D32" s="3"/>
      <c r="E32" s="4"/>
      <c r="F32" s="71"/>
      <c r="G32" s="71"/>
      <c r="H32" s="11">
        <v>600000</v>
      </c>
      <c r="I32" s="11"/>
      <c r="J32" s="15"/>
      <c r="K32" s="27">
        <f t="shared" si="1"/>
        <v>600000</v>
      </c>
      <c r="L32" s="41" t="s">
        <v>130</v>
      </c>
      <c r="M32" s="47"/>
      <c r="N32" s="16">
        <v>50000</v>
      </c>
      <c r="O32" s="27">
        <f t="shared" si="2"/>
        <v>50000</v>
      </c>
      <c r="P32" s="56"/>
      <c r="Q32" s="27">
        <f t="shared" si="3"/>
        <v>362400</v>
      </c>
      <c r="R32" s="7">
        <v>246200</v>
      </c>
      <c r="S32" s="7">
        <v>116200</v>
      </c>
      <c r="T32" s="7">
        <v>116200</v>
      </c>
      <c r="U32" s="43">
        <f t="shared" si="0"/>
        <v>1012400</v>
      </c>
      <c r="V32" s="1"/>
    </row>
    <row r="33" spans="2:22" ht="12.75">
      <c r="B33" s="7">
        <v>24</v>
      </c>
      <c r="C33" s="19" t="s">
        <v>22</v>
      </c>
      <c r="D33" s="3"/>
      <c r="E33" s="4"/>
      <c r="F33" s="71"/>
      <c r="G33" s="71"/>
      <c r="H33" s="11">
        <v>2022000</v>
      </c>
      <c r="I33" s="11"/>
      <c r="J33" s="15"/>
      <c r="K33" s="27">
        <f t="shared" si="1"/>
        <v>2022000</v>
      </c>
      <c r="L33" s="41" t="s">
        <v>132</v>
      </c>
      <c r="M33" s="47">
        <v>46980</v>
      </c>
      <c r="N33" s="15">
        <v>60000</v>
      </c>
      <c r="O33" s="27">
        <f t="shared" si="2"/>
        <v>106980</v>
      </c>
      <c r="P33" s="56">
        <v>41045</v>
      </c>
      <c r="Q33" s="27">
        <f t="shared" si="3"/>
        <v>254600</v>
      </c>
      <c r="R33" s="7">
        <v>166600</v>
      </c>
      <c r="S33" s="7">
        <v>88000</v>
      </c>
      <c r="T33" s="7">
        <v>88000</v>
      </c>
      <c r="U33" s="43">
        <f t="shared" si="0"/>
        <v>2383580</v>
      </c>
      <c r="V33" s="1"/>
    </row>
    <row r="34" spans="2:22" ht="12.75">
      <c r="B34" s="7">
        <v>25</v>
      </c>
      <c r="C34" s="19" t="s">
        <v>23</v>
      </c>
      <c r="D34" s="3"/>
      <c r="E34" s="4"/>
      <c r="F34" s="71"/>
      <c r="G34" s="71"/>
      <c r="H34" s="11">
        <v>2022000</v>
      </c>
      <c r="I34" s="11"/>
      <c r="J34" s="15"/>
      <c r="K34" s="27">
        <f t="shared" si="1"/>
        <v>2022000</v>
      </c>
      <c r="L34" s="41" t="s">
        <v>130</v>
      </c>
      <c r="M34" s="47">
        <v>41760</v>
      </c>
      <c r="N34" s="15">
        <v>60000</v>
      </c>
      <c r="O34" s="27">
        <f t="shared" si="2"/>
        <v>101760</v>
      </c>
      <c r="P34" s="56">
        <v>41046</v>
      </c>
      <c r="Q34" s="27">
        <f t="shared" si="3"/>
        <v>422200</v>
      </c>
      <c r="R34" s="7">
        <v>159200</v>
      </c>
      <c r="S34" s="7">
        <v>263000</v>
      </c>
      <c r="T34" s="7">
        <v>263000</v>
      </c>
      <c r="U34" s="43">
        <f t="shared" si="0"/>
        <v>2545960</v>
      </c>
      <c r="V34" s="1"/>
    </row>
    <row r="35" spans="2:22" ht="12.75">
      <c r="B35" s="7">
        <v>26</v>
      </c>
      <c r="C35" s="20" t="s">
        <v>24</v>
      </c>
      <c r="D35" s="3"/>
      <c r="E35" s="4"/>
      <c r="F35" s="71"/>
      <c r="G35" s="71"/>
      <c r="H35" s="11">
        <v>375000</v>
      </c>
      <c r="I35" s="11"/>
      <c r="J35" s="15"/>
      <c r="K35" s="27">
        <f t="shared" si="1"/>
        <v>375000</v>
      </c>
      <c r="L35" s="41" t="s">
        <v>129</v>
      </c>
      <c r="M35" s="47">
        <v>36540</v>
      </c>
      <c r="N35" s="15">
        <v>60000</v>
      </c>
      <c r="O35" s="27">
        <f t="shared" si="2"/>
        <v>96540</v>
      </c>
      <c r="P35" s="56">
        <v>41046</v>
      </c>
      <c r="Q35" s="27">
        <f t="shared" si="3"/>
        <v>968200</v>
      </c>
      <c r="R35" s="7">
        <v>968200</v>
      </c>
      <c r="S35" s="7"/>
      <c r="T35" s="8"/>
      <c r="U35" s="43">
        <f t="shared" si="0"/>
        <v>1439740</v>
      </c>
      <c r="V35" s="1"/>
    </row>
    <row r="36" spans="2:22" ht="12.75">
      <c r="B36" s="7">
        <v>27</v>
      </c>
      <c r="C36" s="20" t="s">
        <v>25</v>
      </c>
      <c r="D36" s="3"/>
      <c r="E36" s="4"/>
      <c r="F36" s="71"/>
      <c r="G36" s="71"/>
      <c r="H36" s="11">
        <v>750000</v>
      </c>
      <c r="I36" s="11"/>
      <c r="J36" s="15"/>
      <c r="K36" s="27">
        <f t="shared" si="1"/>
        <v>750000</v>
      </c>
      <c r="L36" s="41" t="s">
        <v>148</v>
      </c>
      <c r="M36" s="47">
        <v>52200</v>
      </c>
      <c r="N36" s="15">
        <v>60000</v>
      </c>
      <c r="O36" s="27">
        <f t="shared" si="2"/>
        <v>112200</v>
      </c>
      <c r="P36" s="56">
        <v>41046</v>
      </c>
      <c r="Q36" s="27">
        <f t="shared" si="3"/>
        <v>423400</v>
      </c>
      <c r="R36" s="7">
        <v>341400</v>
      </c>
      <c r="S36" s="7">
        <v>82000</v>
      </c>
      <c r="T36" s="7">
        <v>82000</v>
      </c>
      <c r="U36" s="43">
        <f t="shared" si="0"/>
        <v>1285600</v>
      </c>
      <c r="V36" s="1"/>
    </row>
    <row r="37" spans="2:22" ht="12.75">
      <c r="B37" s="7">
        <v>28</v>
      </c>
      <c r="C37" s="20" t="s">
        <v>26</v>
      </c>
      <c r="D37" s="3"/>
      <c r="E37" s="6"/>
      <c r="F37" s="72"/>
      <c r="G37" s="72"/>
      <c r="H37" s="11"/>
      <c r="I37" s="11"/>
      <c r="J37" s="15"/>
      <c r="K37" s="27">
        <f t="shared" si="1"/>
        <v>0</v>
      </c>
      <c r="L37" s="41"/>
      <c r="M37" s="47">
        <v>10440</v>
      </c>
      <c r="N37" s="15"/>
      <c r="O37" s="27">
        <f t="shared" si="2"/>
        <v>10440</v>
      </c>
      <c r="P37" s="56"/>
      <c r="Q37" s="27">
        <f t="shared" si="3"/>
        <v>40600</v>
      </c>
      <c r="R37" s="7">
        <v>40600</v>
      </c>
      <c r="S37" s="7"/>
      <c r="T37" s="8"/>
      <c r="U37" s="43">
        <f t="shared" si="0"/>
        <v>51040</v>
      </c>
      <c r="V37" s="1"/>
    </row>
    <row r="38" spans="2:22" ht="12.75">
      <c r="B38" s="7">
        <v>29</v>
      </c>
      <c r="C38" s="20" t="s">
        <v>82</v>
      </c>
      <c r="D38" s="3"/>
      <c r="E38" s="13"/>
      <c r="F38" s="76"/>
      <c r="G38" s="76"/>
      <c r="H38" s="11"/>
      <c r="I38" s="11"/>
      <c r="J38" s="15"/>
      <c r="K38" s="27">
        <f t="shared" si="1"/>
        <v>0</v>
      </c>
      <c r="L38" s="41"/>
      <c r="M38" s="47">
        <v>13050</v>
      </c>
      <c r="N38" s="15"/>
      <c r="O38" s="27">
        <f t="shared" si="2"/>
        <v>13050</v>
      </c>
      <c r="P38" s="56"/>
      <c r="Q38" s="27">
        <f t="shared" si="3"/>
        <v>61700</v>
      </c>
      <c r="R38" s="7">
        <v>61700</v>
      </c>
      <c r="S38" s="7"/>
      <c r="T38" s="8"/>
      <c r="U38" s="43">
        <f t="shared" si="0"/>
        <v>74750</v>
      </c>
      <c r="V38" s="1"/>
    </row>
    <row r="39" spans="2:22" ht="12.75">
      <c r="B39" s="7">
        <v>30</v>
      </c>
      <c r="C39" s="20" t="s">
        <v>83</v>
      </c>
      <c r="D39" s="3"/>
      <c r="E39" s="13"/>
      <c r="F39" s="76">
        <v>700000</v>
      </c>
      <c r="G39" s="76"/>
      <c r="H39" s="11">
        <v>600000</v>
      </c>
      <c r="I39" s="11"/>
      <c r="J39" s="15"/>
      <c r="K39" s="27">
        <f t="shared" si="1"/>
        <v>600000</v>
      </c>
      <c r="L39" s="41"/>
      <c r="M39" s="48">
        <v>41760</v>
      </c>
      <c r="N39" s="15">
        <v>60000</v>
      </c>
      <c r="O39" s="27">
        <f t="shared" si="2"/>
        <v>101760</v>
      </c>
      <c r="P39" s="56"/>
      <c r="Q39" s="27">
        <f t="shared" si="3"/>
        <v>830000</v>
      </c>
      <c r="R39" s="7">
        <v>820000</v>
      </c>
      <c r="S39" s="7">
        <v>10000</v>
      </c>
      <c r="T39" s="7">
        <v>10000</v>
      </c>
      <c r="U39" s="43">
        <f t="shared" si="0"/>
        <v>1531760</v>
      </c>
      <c r="V39" s="1"/>
    </row>
    <row r="40" spans="2:22" ht="12.75">
      <c r="B40" s="7"/>
      <c r="C40" s="66" t="s">
        <v>154</v>
      </c>
      <c r="D40" s="3"/>
      <c r="E40" s="13"/>
      <c r="F40" s="73">
        <f>SUM(F14:F39)</f>
        <v>1500000</v>
      </c>
      <c r="G40" s="73">
        <f>SUM(G14:G39)</f>
        <v>16032698</v>
      </c>
      <c r="H40" s="23">
        <f>SUM(H14:H39)</f>
        <v>24616000</v>
      </c>
      <c r="I40" s="23">
        <f aca="true" t="shared" si="4" ref="I40:U40">SUM(I14:I39)</f>
        <v>0</v>
      </c>
      <c r="J40" s="23">
        <f t="shared" si="4"/>
        <v>0</v>
      </c>
      <c r="K40" s="23">
        <f t="shared" si="4"/>
        <v>24616000</v>
      </c>
      <c r="L40" s="23"/>
      <c r="M40" s="23">
        <f t="shared" si="4"/>
        <v>756900</v>
      </c>
      <c r="N40" s="23">
        <f t="shared" si="4"/>
        <v>1060000</v>
      </c>
      <c r="O40" s="23">
        <f t="shared" si="4"/>
        <v>1816900</v>
      </c>
      <c r="P40" s="23"/>
      <c r="Q40" s="23">
        <f t="shared" si="4"/>
        <v>7732201</v>
      </c>
      <c r="R40" s="23">
        <f t="shared" si="4"/>
        <v>5869768</v>
      </c>
      <c r="S40" s="23">
        <f t="shared" si="4"/>
        <v>1862433</v>
      </c>
      <c r="T40" s="23">
        <f t="shared" si="4"/>
        <v>1819433</v>
      </c>
      <c r="U40" s="23">
        <f t="shared" si="4"/>
        <v>34165101</v>
      </c>
      <c r="V40" s="1"/>
    </row>
    <row r="41" spans="2:22" ht="12.75">
      <c r="B41" s="7">
        <v>31</v>
      </c>
      <c r="C41" s="20" t="s">
        <v>27</v>
      </c>
      <c r="D41" s="3"/>
      <c r="E41" s="4"/>
      <c r="F41" s="71"/>
      <c r="G41" s="71"/>
      <c r="H41" s="14"/>
      <c r="I41" s="14"/>
      <c r="J41" s="16"/>
      <c r="K41" s="27">
        <f t="shared" si="1"/>
        <v>0</v>
      </c>
      <c r="L41" s="41"/>
      <c r="M41" s="48"/>
      <c r="N41" s="16"/>
      <c r="O41" s="27">
        <f t="shared" si="2"/>
        <v>0</v>
      </c>
      <c r="P41" s="56"/>
      <c r="Q41" s="27">
        <f t="shared" si="3"/>
        <v>115000</v>
      </c>
      <c r="R41" s="7">
        <v>77000</v>
      </c>
      <c r="S41" s="7">
        <v>38000</v>
      </c>
      <c r="T41" s="7">
        <v>38000</v>
      </c>
      <c r="U41" s="43">
        <f t="shared" si="0"/>
        <v>115000</v>
      </c>
      <c r="V41" s="1"/>
    </row>
    <row r="42" spans="2:22" ht="12.75">
      <c r="B42" s="7">
        <v>32</v>
      </c>
      <c r="C42" s="20" t="s">
        <v>28</v>
      </c>
      <c r="D42" s="3"/>
      <c r="E42" s="4"/>
      <c r="F42" s="71"/>
      <c r="G42" s="71"/>
      <c r="H42" s="14"/>
      <c r="I42" s="14"/>
      <c r="J42" s="16"/>
      <c r="K42" s="27">
        <f t="shared" si="1"/>
        <v>0</v>
      </c>
      <c r="L42" s="41"/>
      <c r="M42" s="48">
        <v>26100</v>
      </c>
      <c r="N42" s="16"/>
      <c r="O42" s="27">
        <f t="shared" si="2"/>
        <v>26100</v>
      </c>
      <c r="P42" s="56"/>
      <c r="Q42" s="27">
        <f t="shared" si="3"/>
        <v>91200</v>
      </c>
      <c r="R42" s="7">
        <v>91200</v>
      </c>
      <c r="S42" s="7"/>
      <c r="T42" s="8"/>
      <c r="U42" s="43">
        <f t="shared" si="0"/>
        <v>117300</v>
      </c>
      <c r="V42" s="1"/>
    </row>
    <row r="43" spans="2:22" ht="12.75">
      <c r="B43" s="7">
        <v>33</v>
      </c>
      <c r="C43" s="20" t="s">
        <v>29</v>
      </c>
      <c r="D43" s="3"/>
      <c r="E43" s="4"/>
      <c r="F43" s="71"/>
      <c r="G43" s="71"/>
      <c r="H43" s="14"/>
      <c r="I43" s="14"/>
      <c r="J43" s="16"/>
      <c r="K43" s="27">
        <f t="shared" si="1"/>
        <v>0</v>
      </c>
      <c r="L43" s="41"/>
      <c r="M43" s="48">
        <v>26100</v>
      </c>
      <c r="N43" s="16"/>
      <c r="O43" s="27">
        <f>SUM(M43:N43)</f>
        <v>26100</v>
      </c>
      <c r="P43" s="56"/>
      <c r="Q43" s="27">
        <f t="shared" si="3"/>
        <v>619000</v>
      </c>
      <c r="R43" s="7">
        <v>119000</v>
      </c>
      <c r="S43" s="7">
        <v>500000</v>
      </c>
      <c r="T43" s="7">
        <v>500000</v>
      </c>
      <c r="U43" s="43">
        <f t="shared" si="0"/>
        <v>645100</v>
      </c>
      <c r="V43" s="1"/>
    </row>
    <row r="44" spans="2:22" ht="12.75">
      <c r="B44" s="7">
        <v>34</v>
      </c>
      <c r="C44" s="20" t="s">
        <v>30</v>
      </c>
      <c r="D44" s="3"/>
      <c r="E44" s="4"/>
      <c r="F44" s="71"/>
      <c r="G44" s="71"/>
      <c r="H44" s="14">
        <v>130000</v>
      </c>
      <c r="I44" s="14"/>
      <c r="J44" s="16"/>
      <c r="K44" s="27">
        <f t="shared" si="1"/>
        <v>130000</v>
      </c>
      <c r="L44" s="41"/>
      <c r="M44" s="48">
        <v>26100</v>
      </c>
      <c r="N44" s="15">
        <v>60000</v>
      </c>
      <c r="O44" s="27">
        <f t="shared" si="2"/>
        <v>86100</v>
      </c>
      <c r="P44" s="56"/>
      <c r="Q44" s="27">
        <f t="shared" si="3"/>
        <v>239900</v>
      </c>
      <c r="R44" s="7">
        <v>114900</v>
      </c>
      <c r="S44" s="7">
        <v>125000</v>
      </c>
      <c r="T44" s="7">
        <v>125000</v>
      </c>
      <c r="U44" s="43">
        <f t="shared" si="0"/>
        <v>456000</v>
      </c>
      <c r="V44" s="1"/>
    </row>
    <row r="45" spans="2:22" ht="12.75">
      <c r="B45" s="7">
        <v>35</v>
      </c>
      <c r="C45" s="20" t="s">
        <v>159</v>
      </c>
      <c r="D45" s="3"/>
      <c r="E45" s="4"/>
      <c r="F45" s="71"/>
      <c r="G45" s="71">
        <v>4727314</v>
      </c>
      <c r="H45" s="14">
        <v>585000</v>
      </c>
      <c r="I45" s="14"/>
      <c r="J45" s="16"/>
      <c r="K45" s="27">
        <f>SUM(H45:J45)</f>
        <v>585000</v>
      </c>
      <c r="L45" s="41" t="s">
        <v>129</v>
      </c>
      <c r="M45" s="48">
        <v>52200</v>
      </c>
      <c r="N45" s="15">
        <v>60000</v>
      </c>
      <c r="O45" s="27">
        <f t="shared" si="2"/>
        <v>112200</v>
      </c>
      <c r="P45" s="56" t="s">
        <v>139</v>
      </c>
      <c r="Q45" s="27">
        <f t="shared" si="3"/>
        <v>194400</v>
      </c>
      <c r="R45" s="7">
        <v>109200</v>
      </c>
      <c r="S45" s="7">
        <v>85200</v>
      </c>
      <c r="T45" s="7">
        <v>85200</v>
      </c>
      <c r="U45" s="43">
        <f t="shared" si="0"/>
        <v>891600</v>
      </c>
      <c r="V45" s="1"/>
    </row>
    <row r="46" spans="2:22" ht="12.75">
      <c r="B46" s="7">
        <v>36</v>
      </c>
      <c r="C46" s="20" t="s">
        <v>32</v>
      </c>
      <c r="D46" s="3"/>
      <c r="E46" s="4"/>
      <c r="F46" s="71">
        <v>400000</v>
      </c>
      <c r="G46" s="71"/>
      <c r="H46" s="14">
        <v>100000</v>
      </c>
      <c r="I46" s="14"/>
      <c r="J46" s="16"/>
      <c r="K46" s="27">
        <f t="shared" si="1"/>
        <v>100000</v>
      </c>
      <c r="L46" s="41"/>
      <c r="M46" s="48">
        <v>41760</v>
      </c>
      <c r="N46" s="15">
        <v>60000</v>
      </c>
      <c r="O46" s="27">
        <f t="shared" si="2"/>
        <v>101760</v>
      </c>
      <c r="P46" s="56" t="s">
        <v>139</v>
      </c>
      <c r="Q46" s="27">
        <f t="shared" si="3"/>
        <v>164700</v>
      </c>
      <c r="R46" s="7">
        <v>156200</v>
      </c>
      <c r="S46" s="7">
        <v>8500</v>
      </c>
      <c r="T46" s="7">
        <v>8500</v>
      </c>
      <c r="U46" s="43">
        <f t="shared" si="0"/>
        <v>366460</v>
      </c>
      <c r="V46" s="1"/>
    </row>
    <row r="47" spans="2:22" ht="12.75">
      <c r="B47" s="7">
        <v>37</v>
      </c>
      <c r="C47" s="20" t="s">
        <v>33</v>
      </c>
      <c r="D47" s="3"/>
      <c r="E47" s="4"/>
      <c r="F47" s="71">
        <v>400000</v>
      </c>
      <c r="G47" s="71"/>
      <c r="H47" s="14">
        <v>650000</v>
      </c>
      <c r="I47" s="14"/>
      <c r="J47" s="16"/>
      <c r="K47" s="27">
        <f t="shared" si="1"/>
        <v>650000</v>
      </c>
      <c r="L47" s="41" t="s">
        <v>134</v>
      </c>
      <c r="M47" s="48">
        <v>46980</v>
      </c>
      <c r="N47" s="15">
        <v>60000</v>
      </c>
      <c r="O47" s="27">
        <f t="shared" si="2"/>
        <v>106980</v>
      </c>
      <c r="P47" s="56" t="s">
        <v>139</v>
      </c>
      <c r="Q47" s="27">
        <f t="shared" si="3"/>
        <v>59700</v>
      </c>
      <c r="R47" s="7">
        <v>59700</v>
      </c>
      <c r="S47" s="7"/>
      <c r="T47" s="8"/>
      <c r="U47" s="43">
        <f t="shared" si="0"/>
        <v>816680</v>
      </c>
      <c r="V47" s="1"/>
    </row>
    <row r="48" spans="2:22" ht="12.75">
      <c r="B48" s="7">
        <v>38</v>
      </c>
      <c r="C48" s="20" t="s">
        <v>34</v>
      </c>
      <c r="D48" s="3">
        <v>79.1</v>
      </c>
      <c r="E48" s="4"/>
      <c r="F48" s="71"/>
      <c r="G48" s="71"/>
      <c r="H48" s="14"/>
      <c r="I48" s="14"/>
      <c r="J48" s="16"/>
      <c r="K48" s="27">
        <f t="shared" si="1"/>
        <v>0</v>
      </c>
      <c r="L48" s="41"/>
      <c r="M48" s="48">
        <v>31320</v>
      </c>
      <c r="N48" s="15">
        <v>60000</v>
      </c>
      <c r="O48" s="27">
        <f t="shared" si="2"/>
        <v>91320</v>
      </c>
      <c r="P48" s="56" t="s">
        <v>139</v>
      </c>
      <c r="Q48" s="27">
        <f>SUM(R48:S48)</f>
        <v>431520</v>
      </c>
      <c r="R48" s="7">
        <v>152200</v>
      </c>
      <c r="S48" s="7">
        <v>279320</v>
      </c>
      <c r="T48" s="7">
        <v>279320</v>
      </c>
      <c r="U48" s="43">
        <f t="shared" si="0"/>
        <v>522840</v>
      </c>
      <c r="V48" s="1"/>
    </row>
    <row r="49" spans="2:22" ht="12.75">
      <c r="B49" s="7">
        <v>39</v>
      </c>
      <c r="C49" s="20" t="s">
        <v>35</v>
      </c>
      <c r="D49" s="3"/>
      <c r="E49" s="4"/>
      <c r="F49" s="71"/>
      <c r="G49" s="71"/>
      <c r="H49" s="14">
        <v>450000</v>
      </c>
      <c r="I49" s="14"/>
      <c r="J49" s="16"/>
      <c r="K49" s="27">
        <f t="shared" si="1"/>
        <v>450000</v>
      </c>
      <c r="L49" s="41" t="s">
        <v>135</v>
      </c>
      <c r="M49" s="48">
        <v>52200</v>
      </c>
      <c r="N49" s="15">
        <v>60000</v>
      </c>
      <c r="O49" s="27">
        <f t="shared" si="2"/>
        <v>112200</v>
      </c>
      <c r="P49" s="56" t="s">
        <v>139</v>
      </c>
      <c r="Q49" s="27">
        <f t="shared" si="3"/>
        <v>474736</v>
      </c>
      <c r="R49" s="7">
        <v>400400</v>
      </c>
      <c r="S49" s="7">
        <v>74336</v>
      </c>
      <c r="T49" s="7">
        <v>74336</v>
      </c>
      <c r="U49" s="43">
        <f t="shared" si="0"/>
        <v>1036936</v>
      </c>
      <c r="V49" s="1"/>
    </row>
    <row r="50" spans="2:22" ht="12.75">
      <c r="B50" s="7">
        <v>40</v>
      </c>
      <c r="C50" s="20" t="s">
        <v>36</v>
      </c>
      <c r="D50" s="3"/>
      <c r="E50" s="4"/>
      <c r="F50" s="71"/>
      <c r="G50" s="71">
        <v>4498573</v>
      </c>
      <c r="H50" s="14">
        <v>600000</v>
      </c>
      <c r="I50" s="31"/>
      <c r="J50" s="16"/>
      <c r="K50" s="27">
        <f t="shared" si="1"/>
        <v>600000</v>
      </c>
      <c r="L50" s="41" t="s">
        <v>132</v>
      </c>
      <c r="M50" s="48">
        <v>52200</v>
      </c>
      <c r="N50" s="15">
        <v>60000</v>
      </c>
      <c r="O50" s="27">
        <f t="shared" si="2"/>
        <v>112200</v>
      </c>
      <c r="P50" s="56" t="s">
        <v>139</v>
      </c>
      <c r="Q50" s="27">
        <f t="shared" si="3"/>
        <v>113200</v>
      </c>
      <c r="R50" s="7">
        <v>113200</v>
      </c>
      <c r="S50" s="7"/>
      <c r="T50" s="8"/>
      <c r="U50" s="43">
        <f t="shared" si="0"/>
        <v>825400</v>
      </c>
      <c r="V50" s="1"/>
    </row>
    <row r="51" spans="2:22" ht="12.75">
      <c r="B51" s="7">
        <v>41</v>
      </c>
      <c r="C51" s="20" t="s">
        <v>37</v>
      </c>
      <c r="D51" s="3"/>
      <c r="E51" s="4"/>
      <c r="F51" s="71"/>
      <c r="G51" s="71"/>
      <c r="H51" s="14"/>
      <c r="I51" s="14"/>
      <c r="J51" s="16"/>
      <c r="K51" s="27">
        <f t="shared" si="1"/>
        <v>0</v>
      </c>
      <c r="L51" s="41"/>
      <c r="M51" s="48">
        <v>52200</v>
      </c>
      <c r="N51" s="15">
        <v>60000</v>
      </c>
      <c r="O51" s="27">
        <f t="shared" si="2"/>
        <v>112200</v>
      </c>
      <c r="P51" s="56" t="s">
        <v>139</v>
      </c>
      <c r="Q51" s="27">
        <f t="shared" si="3"/>
        <v>217642</v>
      </c>
      <c r="R51" s="7">
        <v>173400</v>
      </c>
      <c r="S51" s="7">
        <v>44242</v>
      </c>
      <c r="T51" s="7">
        <v>44242</v>
      </c>
      <c r="U51" s="43">
        <f t="shared" si="0"/>
        <v>329842</v>
      </c>
      <c r="V51" s="1"/>
    </row>
    <row r="52" spans="2:22" ht="12.75">
      <c r="B52" s="7">
        <v>42</v>
      </c>
      <c r="C52" s="20" t="s">
        <v>38</v>
      </c>
      <c r="D52" s="3"/>
      <c r="E52" s="4"/>
      <c r="F52" s="71"/>
      <c r="G52" s="71"/>
      <c r="H52" s="14">
        <v>800000</v>
      </c>
      <c r="I52" s="14"/>
      <c r="J52" s="16"/>
      <c r="K52" s="11">
        <f t="shared" si="1"/>
        <v>800000</v>
      </c>
      <c r="L52" s="58">
        <v>41050</v>
      </c>
      <c r="M52" s="48">
        <v>36540</v>
      </c>
      <c r="N52" s="15">
        <v>60000</v>
      </c>
      <c r="O52" s="11">
        <f t="shared" si="2"/>
        <v>96540</v>
      </c>
      <c r="P52" s="57">
        <v>41034</v>
      </c>
      <c r="Q52" s="11">
        <f t="shared" si="3"/>
        <v>407200</v>
      </c>
      <c r="R52" s="7">
        <v>126200</v>
      </c>
      <c r="S52" s="7">
        <v>281000</v>
      </c>
      <c r="T52" s="7">
        <v>281000</v>
      </c>
      <c r="U52" s="55">
        <f t="shared" si="0"/>
        <v>1303740</v>
      </c>
      <c r="V52" s="1"/>
    </row>
    <row r="53" spans="2:22" ht="12.75">
      <c r="B53" s="7">
        <v>43</v>
      </c>
      <c r="C53" s="20" t="s">
        <v>39</v>
      </c>
      <c r="D53" s="3"/>
      <c r="E53" s="4"/>
      <c r="F53" s="71"/>
      <c r="G53" s="71"/>
      <c r="H53" s="14">
        <v>1400000</v>
      </c>
      <c r="I53" s="14"/>
      <c r="J53" s="16"/>
      <c r="K53" s="27">
        <f t="shared" si="1"/>
        <v>1400000</v>
      </c>
      <c r="L53" s="58">
        <v>41033</v>
      </c>
      <c r="M53" s="48">
        <v>41760</v>
      </c>
      <c r="N53" s="15">
        <v>60000</v>
      </c>
      <c r="O53" s="27">
        <f t="shared" si="2"/>
        <v>101760</v>
      </c>
      <c r="P53" s="56">
        <v>41034</v>
      </c>
      <c r="Q53" s="27">
        <f t="shared" si="3"/>
        <v>155800</v>
      </c>
      <c r="R53" s="7">
        <v>155800</v>
      </c>
      <c r="S53" s="7"/>
      <c r="T53" s="8"/>
      <c r="U53" s="43">
        <f t="shared" si="0"/>
        <v>1657560</v>
      </c>
      <c r="V53" s="1"/>
    </row>
    <row r="54" spans="2:22" ht="12.75">
      <c r="B54" s="7">
        <v>44</v>
      </c>
      <c r="C54" s="20" t="s">
        <v>40</v>
      </c>
      <c r="D54" s="3"/>
      <c r="E54" s="4"/>
      <c r="F54" s="71"/>
      <c r="G54" s="71">
        <v>777260</v>
      </c>
      <c r="H54" s="14">
        <v>150000</v>
      </c>
      <c r="I54" s="14"/>
      <c r="J54" s="16"/>
      <c r="K54" s="27">
        <f t="shared" si="1"/>
        <v>150000</v>
      </c>
      <c r="L54" s="58"/>
      <c r="M54" s="48">
        <v>26100</v>
      </c>
      <c r="N54" s="15">
        <v>60000</v>
      </c>
      <c r="O54" s="27">
        <f t="shared" si="2"/>
        <v>86100</v>
      </c>
      <c r="P54" s="56"/>
      <c r="Q54" s="27">
        <f t="shared" si="3"/>
        <v>145902</v>
      </c>
      <c r="R54" s="7">
        <v>140700</v>
      </c>
      <c r="S54" s="7">
        <v>5202</v>
      </c>
      <c r="T54" s="7">
        <v>5202</v>
      </c>
      <c r="U54" s="43">
        <f t="shared" si="0"/>
        <v>382002</v>
      </c>
      <c r="V54" s="1"/>
    </row>
    <row r="55" spans="2:22" ht="12.75">
      <c r="B55" s="7">
        <v>45</v>
      </c>
      <c r="C55" s="20" t="s">
        <v>41</v>
      </c>
      <c r="D55" s="3"/>
      <c r="E55" s="4"/>
      <c r="F55" s="71"/>
      <c r="G55" s="71">
        <v>3224750</v>
      </c>
      <c r="H55" s="14">
        <v>214000</v>
      </c>
      <c r="I55" s="14"/>
      <c r="J55" s="16"/>
      <c r="K55" s="27">
        <f t="shared" si="1"/>
        <v>214000</v>
      </c>
      <c r="L55" s="58">
        <v>41052</v>
      </c>
      <c r="M55" s="48">
        <v>46980</v>
      </c>
      <c r="N55" s="15">
        <v>60000</v>
      </c>
      <c r="O55" s="27">
        <f t="shared" si="2"/>
        <v>106980</v>
      </c>
      <c r="P55" s="56">
        <v>41032</v>
      </c>
      <c r="Q55" s="27">
        <f t="shared" si="3"/>
        <v>438180</v>
      </c>
      <c r="R55" s="7">
        <v>246600</v>
      </c>
      <c r="S55" s="7">
        <v>191580</v>
      </c>
      <c r="T55" s="7">
        <v>191580</v>
      </c>
      <c r="U55" s="43">
        <f t="shared" si="0"/>
        <v>759160</v>
      </c>
      <c r="V55" s="1"/>
    </row>
    <row r="56" spans="2:22" ht="12.75">
      <c r="B56" s="7">
        <v>46</v>
      </c>
      <c r="C56" s="20" t="s">
        <v>42</v>
      </c>
      <c r="D56" s="3"/>
      <c r="E56" s="4"/>
      <c r="F56" s="71"/>
      <c r="G56" s="71"/>
      <c r="H56" s="14"/>
      <c r="I56" s="14"/>
      <c r="J56" s="16"/>
      <c r="K56" s="27">
        <f t="shared" si="1"/>
        <v>0</v>
      </c>
      <c r="L56" s="58"/>
      <c r="M56" s="48">
        <v>104400</v>
      </c>
      <c r="N56" s="15">
        <v>60000</v>
      </c>
      <c r="O56" s="27">
        <f t="shared" si="2"/>
        <v>164400</v>
      </c>
      <c r="P56" s="56">
        <v>41034</v>
      </c>
      <c r="Q56" s="27">
        <f t="shared" si="3"/>
        <v>192835</v>
      </c>
      <c r="R56" s="7">
        <v>101000</v>
      </c>
      <c r="S56" s="7">
        <v>91835</v>
      </c>
      <c r="T56" s="7">
        <v>91835</v>
      </c>
      <c r="U56" s="43">
        <f t="shared" si="0"/>
        <v>357235</v>
      </c>
      <c r="V56" s="1"/>
    </row>
    <row r="57" spans="2:22" ht="12.75">
      <c r="B57" s="7">
        <v>47</v>
      </c>
      <c r="C57" s="20" t="s">
        <v>43</v>
      </c>
      <c r="D57" s="3"/>
      <c r="E57" s="4"/>
      <c r="F57" s="71"/>
      <c r="G57" s="71"/>
      <c r="H57" s="14">
        <v>745000</v>
      </c>
      <c r="I57" s="14"/>
      <c r="J57" s="16"/>
      <c r="K57" s="27">
        <f t="shared" si="1"/>
        <v>745000</v>
      </c>
      <c r="L57" s="58" t="s">
        <v>148</v>
      </c>
      <c r="M57" s="48">
        <v>41760</v>
      </c>
      <c r="N57" s="15">
        <v>60000</v>
      </c>
      <c r="O57" s="27">
        <f t="shared" si="2"/>
        <v>101760</v>
      </c>
      <c r="P57" s="56">
        <v>41032</v>
      </c>
      <c r="Q57" s="27">
        <f t="shared" si="3"/>
        <v>195000</v>
      </c>
      <c r="R57" s="45">
        <v>195000</v>
      </c>
      <c r="U57" s="43">
        <f t="shared" si="0"/>
        <v>1041760</v>
      </c>
      <c r="V57" s="1"/>
    </row>
    <row r="58" spans="2:22" ht="12.75">
      <c r="B58" s="7">
        <v>48</v>
      </c>
      <c r="C58" s="20" t="s">
        <v>44</v>
      </c>
      <c r="D58" s="3"/>
      <c r="E58" s="4"/>
      <c r="F58" s="71"/>
      <c r="G58" s="71"/>
      <c r="H58" s="14">
        <v>715000</v>
      </c>
      <c r="I58" s="14"/>
      <c r="J58" s="16"/>
      <c r="K58" s="27">
        <f t="shared" si="1"/>
        <v>715000</v>
      </c>
      <c r="L58" s="58">
        <v>41068</v>
      </c>
      <c r="M58" s="48">
        <v>26100</v>
      </c>
      <c r="N58" s="15">
        <v>60000</v>
      </c>
      <c r="O58" s="27">
        <f t="shared" si="2"/>
        <v>86100</v>
      </c>
      <c r="P58" s="56"/>
      <c r="Q58" s="27">
        <f t="shared" si="3"/>
        <v>300426</v>
      </c>
      <c r="R58" s="45">
        <v>126000</v>
      </c>
      <c r="S58" s="7">
        <v>174426</v>
      </c>
      <c r="T58" s="7">
        <v>174426</v>
      </c>
      <c r="U58" s="43">
        <f t="shared" si="0"/>
        <v>1101526</v>
      </c>
      <c r="V58" s="1"/>
    </row>
    <row r="59" spans="2:22" ht="12.75">
      <c r="B59" s="7">
        <v>49</v>
      </c>
      <c r="C59" s="20" t="s">
        <v>45</v>
      </c>
      <c r="D59" s="3"/>
      <c r="E59" s="4"/>
      <c r="F59" s="71"/>
      <c r="G59" s="71"/>
      <c r="H59" s="14">
        <v>2000000</v>
      </c>
      <c r="I59" s="14"/>
      <c r="J59" s="16"/>
      <c r="K59" s="27">
        <f t="shared" si="1"/>
        <v>2000000</v>
      </c>
      <c r="L59" s="58">
        <v>41050</v>
      </c>
      <c r="M59" s="48">
        <v>41760</v>
      </c>
      <c r="N59" s="15">
        <v>60000</v>
      </c>
      <c r="O59" s="27">
        <f t="shared" si="2"/>
        <v>101760</v>
      </c>
      <c r="P59" s="56">
        <v>41032</v>
      </c>
      <c r="Q59" s="27">
        <f t="shared" si="3"/>
        <v>137587</v>
      </c>
      <c r="R59" s="45">
        <v>121000</v>
      </c>
      <c r="S59" s="7">
        <v>16587</v>
      </c>
      <c r="T59" s="7">
        <v>16587</v>
      </c>
      <c r="U59" s="43">
        <f t="shared" si="0"/>
        <v>2239347</v>
      </c>
      <c r="V59" s="1"/>
    </row>
    <row r="60" spans="2:22" ht="12.75">
      <c r="B60" s="7">
        <v>50</v>
      </c>
      <c r="C60" s="20" t="s">
        <v>46</v>
      </c>
      <c r="D60" s="3"/>
      <c r="E60" s="4"/>
      <c r="F60" s="71">
        <v>700000</v>
      </c>
      <c r="G60" s="71"/>
      <c r="H60" s="14">
        <v>780000</v>
      </c>
      <c r="I60" s="14"/>
      <c r="J60" s="16"/>
      <c r="K60" s="27">
        <f t="shared" si="1"/>
        <v>780000</v>
      </c>
      <c r="L60" s="58" t="s">
        <v>148</v>
      </c>
      <c r="M60" s="48">
        <v>36540</v>
      </c>
      <c r="N60" s="15">
        <v>60000</v>
      </c>
      <c r="O60" s="27">
        <f t="shared" si="2"/>
        <v>96540</v>
      </c>
      <c r="P60" s="56">
        <v>41032</v>
      </c>
      <c r="Q60" s="27">
        <f t="shared" si="3"/>
        <v>125000</v>
      </c>
      <c r="R60" s="45">
        <v>125000</v>
      </c>
      <c r="S60" s="7"/>
      <c r="T60" s="8"/>
      <c r="U60" s="43">
        <f t="shared" si="0"/>
        <v>1001540</v>
      </c>
      <c r="V60" s="1"/>
    </row>
    <row r="61" spans="2:22" ht="12.75">
      <c r="B61" s="7">
        <v>51</v>
      </c>
      <c r="C61" s="20" t="s">
        <v>47</v>
      </c>
      <c r="D61" s="3">
        <v>256.1</v>
      </c>
      <c r="E61" s="4"/>
      <c r="F61" s="71"/>
      <c r="G61" s="71"/>
      <c r="H61" s="14">
        <v>520000</v>
      </c>
      <c r="I61" s="14"/>
      <c r="J61" s="16"/>
      <c r="K61" s="27">
        <f t="shared" si="1"/>
        <v>520000</v>
      </c>
      <c r="L61" s="58">
        <v>41053</v>
      </c>
      <c r="M61" s="48">
        <v>36540</v>
      </c>
      <c r="N61" s="15">
        <v>60000</v>
      </c>
      <c r="O61" s="27">
        <f t="shared" si="2"/>
        <v>96540</v>
      </c>
      <c r="P61" s="56">
        <v>41032</v>
      </c>
      <c r="Q61" s="27">
        <f t="shared" si="3"/>
        <v>88000</v>
      </c>
      <c r="R61" s="45">
        <v>88000</v>
      </c>
      <c r="S61" s="7"/>
      <c r="T61" s="8"/>
      <c r="U61" s="43">
        <f t="shared" si="0"/>
        <v>704540</v>
      </c>
      <c r="V61" s="1"/>
    </row>
    <row r="62" spans="2:22" ht="12.75">
      <c r="B62" s="7">
        <v>52</v>
      </c>
      <c r="C62" s="20" t="s">
        <v>48</v>
      </c>
      <c r="D62" s="3"/>
      <c r="E62" s="4"/>
      <c r="F62" s="71"/>
      <c r="G62" s="71">
        <v>7672856</v>
      </c>
      <c r="H62" s="14">
        <v>1400000</v>
      </c>
      <c r="I62" s="14"/>
      <c r="J62" s="16"/>
      <c r="K62" s="27">
        <f t="shared" si="1"/>
        <v>1400000</v>
      </c>
      <c r="L62" s="58" t="s">
        <v>148</v>
      </c>
      <c r="M62" s="48">
        <v>52200</v>
      </c>
      <c r="N62" s="15">
        <v>60000</v>
      </c>
      <c r="O62" s="27">
        <f t="shared" si="2"/>
        <v>112200</v>
      </c>
      <c r="P62" s="56">
        <v>41032</v>
      </c>
      <c r="Q62" s="27">
        <f t="shared" si="3"/>
        <v>199000</v>
      </c>
      <c r="R62" s="45">
        <v>189000</v>
      </c>
      <c r="S62" s="7">
        <v>10000</v>
      </c>
      <c r="T62" s="7">
        <v>10000</v>
      </c>
      <c r="U62" s="43">
        <f t="shared" si="0"/>
        <v>1711200</v>
      </c>
      <c r="V62" s="1"/>
    </row>
    <row r="63" spans="2:22" ht="12.75">
      <c r="B63" s="7">
        <v>53</v>
      </c>
      <c r="C63" s="20" t="s">
        <v>49</v>
      </c>
      <c r="D63" s="3"/>
      <c r="E63" s="4"/>
      <c r="F63" s="71">
        <v>700000</v>
      </c>
      <c r="G63" s="71"/>
      <c r="H63" s="14"/>
      <c r="I63" s="14"/>
      <c r="J63" s="16"/>
      <c r="K63" s="27">
        <f>SUM(H63:J63)</f>
        <v>0</v>
      </c>
      <c r="L63" s="58"/>
      <c r="M63" s="48">
        <v>46980</v>
      </c>
      <c r="N63" s="15">
        <v>60000</v>
      </c>
      <c r="O63" s="27">
        <f t="shared" si="2"/>
        <v>106980</v>
      </c>
      <c r="P63" s="56">
        <v>41032</v>
      </c>
      <c r="Q63" s="27">
        <f t="shared" si="3"/>
        <v>247000</v>
      </c>
      <c r="R63" s="45">
        <v>222000</v>
      </c>
      <c r="S63" s="7">
        <v>25000</v>
      </c>
      <c r="T63" s="7">
        <v>25000</v>
      </c>
      <c r="U63" s="43">
        <f t="shared" si="0"/>
        <v>353980</v>
      </c>
      <c r="V63" s="1"/>
    </row>
    <row r="64" spans="2:22" ht="12.75">
      <c r="B64" s="7">
        <v>54</v>
      </c>
      <c r="C64" s="20" t="s">
        <v>50</v>
      </c>
      <c r="D64" s="3">
        <v>256.1</v>
      </c>
      <c r="E64" s="4"/>
      <c r="F64" s="71">
        <v>1000000</v>
      </c>
      <c r="G64" s="71">
        <v>3362894</v>
      </c>
      <c r="H64" s="14">
        <v>1430000</v>
      </c>
      <c r="I64" s="14"/>
      <c r="J64" s="16"/>
      <c r="K64" s="27">
        <f t="shared" si="1"/>
        <v>1430000</v>
      </c>
      <c r="L64" s="58" t="s">
        <v>148</v>
      </c>
      <c r="M64" s="48"/>
      <c r="N64" s="16">
        <v>50000</v>
      </c>
      <c r="O64" s="27">
        <f t="shared" si="2"/>
        <v>50000</v>
      </c>
      <c r="P64" s="56"/>
      <c r="Q64" s="27">
        <f t="shared" si="3"/>
        <v>195190</v>
      </c>
      <c r="R64" s="45">
        <v>161200</v>
      </c>
      <c r="S64" s="7">
        <v>33990</v>
      </c>
      <c r="T64" s="7">
        <v>33990</v>
      </c>
      <c r="U64" s="43">
        <f t="shared" si="0"/>
        <v>1675190</v>
      </c>
      <c r="V64" s="1"/>
    </row>
    <row r="65" spans="2:22" ht="12.75">
      <c r="B65" s="7">
        <v>55</v>
      </c>
      <c r="C65" s="20" t="s">
        <v>51</v>
      </c>
      <c r="D65" s="3"/>
      <c r="E65" s="4"/>
      <c r="F65" s="71"/>
      <c r="G65" s="71"/>
      <c r="H65" s="14">
        <v>2730000</v>
      </c>
      <c r="I65" s="14"/>
      <c r="J65" s="16"/>
      <c r="K65" s="27">
        <f t="shared" si="1"/>
        <v>2730000</v>
      </c>
      <c r="L65" s="58" t="s">
        <v>148</v>
      </c>
      <c r="M65" s="48">
        <v>78300</v>
      </c>
      <c r="N65" s="15">
        <v>60000</v>
      </c>
      <c r="O65" s="27">
        <f>SUM(M65:N65)</f>
        <v>138300</v>
      </c>
      <c r="P65" s="56">
        <v>41034</v>
      </c>
      <c r="Q65" s="27">
        <f t="shared" si="3"/>
        <v>271200</v>
      </c>
      <c r="R65" s="45">
        <v>173200</v>
      </c>
      <c r="S65" s="7">
        <v>98000</v>
      </c>
      <c r="T65" s="7">
        <v>98000</v>
      </c>
      <c r="U65" s="43">
        <f t="shared" si="0"/>
        <v>3139500</v>
      </c>
      <c r="V65" s="1"/>
    </row>
    <row r="66" spans="2:22" ht="12.75">
      <c r="B66" s="7">
        <v>56</v>
      </c>
      <c r="C66" s="20" t="s">
        <v>52</v>
      </c>
      <c r="D66" s="3"/>
      <c r="E66" s="4"/>
      <c r="F66" s="71"/>
      <c r="G66" s="71"/>
      <c r="H66" s="14">
        <v>411000</v>
      </c>
      <c r="I66" s="14"/>
      <c r="J66" s="16"/>
      <c r="K66" s="27">
        <f t="shared" si="1"/>
        <v>411000</v>
      </c>
      <c r="L66" s="58">
        <v>41045</v>
      </c>
      <c r="M66" s="48">
        <v>26100</v>
      </c>
      <c r="N66" s="15">
        <v>60000</v>
      </c>
      <c r="O66" s="27">
        <f t="shared" si="2"/>
        <v>86100</v>
      </c>
      <c r="P66" s="56"/>
      <c r="Q66" s="27">
        <f t="shared" si="3"/>
        <v>122200</v>
      </c>
      <c r="R66" s="45">
        <v>122200</v>
      </c>
      <c r="S66" s="7"/>
      <c r="T66" s="8"/>
      <c r="U66" s="43">
        <f t="shared" si="0"/>
        <v>619300</v>
      </c>
      <c r="V66" s="1"/>
    </row>
    <row r="67" spans="2:22" ht="12.75">
      <c r="B67" s="7">
        <v>57</v>
      </c>
      <c r="C67" s="20" t="s">
        <v>53</v>
      </c>
      <c r="D67" s="3">
        <v>93.4</v>
      </c>
      <c r="E67" s="4"/>
      <c r="F67" s="71"/>
      <c r="G67" s="71"/>
      <c r="H67" s="14">
        <v>130000</v>
      </c>
      <c r="I67" s="14"/>
      <c r="J67" s="16"/>
      <c r="K67" s="27">
        <f t="shared" si="1"/>
        <v>130000</v>
      </c>
      <c r="L67" s="58">
        <v>41052</v>
      </c>
      <c r="M67" s="48"/>
      <c r="N67" s="16"/>
      <c r="O67" s="27">
        <f t="shared" si="2"/>
        <v>0</v>
      </c>
      <c r="P67" s="56"/>
      <c r="Q67" s="27">
        <f>SUM(R67:S67)</f>
        <v>74400</v>
      </c>
      <c r="R67" s="45">
        <v>61600</v>
      </c>
      <c r="S67" s="7">
        <v>12800</v>
      </c>
      <c r="T67" s="7">
        <v>12800</v>
      </c>
      <c r="U67" s="43">
        <f t="shared" si="0"/>
        <v>204400</v>
      </c>
      <c r="V67" s="1"/>
    </row>
    <row r="68" spans="2:22" ht="12.75">
      <c r="B68" s="7">
        <v>58</v>
      </c>
      <c r="C68" s="20" t="s">
        <v>54</v>
      </c>
      <c r="D68" s="3"/>
      <c r="E68" s="4"/>
      <c r="F68" s="71"/>
      <c r="G68" s="71"/>
      <c r="H68" s="14">
        <v>475000</v>
      </c>
      <c r="I68" s="14"/>
      <c r="J68" s="16"/>
      <c r="K68" s="27">
        <f t="shared" si="1"/>
        <v>475000</v>
      </c>
      <c r="L68" s="58">
        <v>41050</v>
      </c>
      <c r="M68" s="48">
        <v>31320</v>
      </c>
      <c r="N68" s="16">
        <v>30000</v>
      </c>
      <c r="O68" s="27">
        <f t="shared" si="2"/>
        <v>61320</v>
      </c>
      <c r="P68" s="56">
        <v>41032</v>
      </c>
      <c r="Q68" s="27">
        <f t="shared" si="3"/>
        <v>101200</v>
      </c>
      <c r="R68" s="45">
        <v>101200</v>
      </c>
      <c r="S68" s="7"/>
      <c r="T68" s="8"/>
      <c r="U68" s="43">
        <f t="shared" si="0"/>
        <v>637520</v>
      </c>
      <c r="V68" s="1"/>
    </row>
    <row r="69" spans="2:22" ht="12.75">
      <c r="B69" s="7"/>
      <c r="C69" s="66" t="s">
        <v>155</v>
      </c>
      <c r="D69" s="3"/>
      <c r="E69" s="4"/>
      <c r="F69" s="74">
        <f>SUM(F41:F68)</f>
        <v>3200000</v>
      </c>
      <c r="G69" s="74">
        <f>SUM(G41:G68)</f>
        <v>24263647</v>
      </c>
      <c r="H69" s="65">
        <f>SUM(H41:H68)</f>
        <v>16415000</v>
      </c>
      <c r="I69" s="65">
        <f aca="true" t="shared" si="5" ref="I69:U69">SUM(I41:I68)</f>
        <v>0</v>
      </c>
      <c r="J69" s="65">
        <f t="shared" si="5"/>
        <v>0</v>
      </c>
      <c r="K69" s="65">
        <f t="shared" si="5"/>
        <v>16415000</v>
      </c>
      <c r="L69" s="65"/>
      <c r="M69" s="65">
        <f t="shared" si="5"/>
        <v>1080540</v>
      </c>
      <c r="N69" s="65">
        <f t="shared" si="5"/>
        <v>1400000</v>
      </c>
      <c r="O69" s="65">
        <f t="shared" si="5"/>
        <v>2480540</v>
      </c>
      <c r="P69" s="65"/>
      <c r="Q69" s="65">
        <f t="shared" si="5"/>
        <v>6117118</v>
      </c>
      <c r="R69" s="65">
        <f t="shared" si="5"/>
        <v>4022100</v>
      </c>
      <c r="S69" s="65">
        <f t="shared" si="5"/>
        <v>2095018</v>
      </c>
      <c r="T69" s="65">
        <f t="shared" si="5"/>
        <v>2095018</v>
      </c>
      <c r="U69" s="65">
        <f t="shared" si="5"/>
        <v>25012658</v>
      </c>
      <c r="V69" s="1"/>
    </row>
    <row r="70" spans="2:22" ht="12.75">
      <c r="B70" s="7">
        <v>59</v>
      </c>
      <c r="C70" s="20" t="s">
        <v>55</v>
      </c>
      <c r="D70" s="3">
        <v>256.1</v>
      </c>
      <c r="E70" s="4"/>
      <c r="F70" s="71"/>
      <c r="G70" s="71"/>
      <c r="H70" s="14"/>
      <c r="I70" s="14"/>
      <c r="J70" s="16"/>
      <c r="K70" s="27">
        <f t="shared" si="1"/>
        <v>0</v>
      </c>
      <c r="L70" s="58"/>
      <c r="M70" s="48">
        <v>52200</v>
      </c>
      <c r="N70" s="15">
        <v>60000</v>
      </c>
      <c r="O70" s="27">
        <f t="shared" si="2"/>
        <v>112200</v>
      </c>
      <c r="P70" s="56">
        <v>41043</v>
      </c>
      <c r="Q70" s="27">
        <f t="shared" si="3"/>
        <v>558000</v>
      </c>
      <c r="R70" s="7">
        <v>558000</v>
      </c>
      <c r="S70" s="7"/>
      <c r="T70" s="8"/>
      <c r="U70" s="43">
        <f t="shared" si="0"/>
        <v>670200</v>
      </c>
      <c r="V70" s="1"/>
    </row>
    <row r="71" spans="2:22" ht="12.75">
      <c r="B71" s="7">
        <v>60</v>
      </c>
      <c r="C71" s="21" t="s">
        <v>99</v>
      </c>
      <c r="D71" s="3"/>
      <c r="E71" s="4"/>
      <c r="F71" s="71"/>
      <c r="G71" s="71">
        <v>6463120</v>
      </c>
      <c r="H71" s="14">
        <v>1500000</v>
      </c>
      <c r="I71" s="14"/>
      <c r="J71" s="16"/>
      <c r="K71" s="27">
        <f>SUM(H71:J71)</f>
        <v>1500000</v>
      </c>
      <c r="L71" s="58"/>
      <c r="M71" s="48"/>
      <c r="N71" s="16"/>
      <c r="O71" s="27">
        <f t="shared" si="2"/>
        <v>0</v>
      </c>
      <c r="P71" s="56"/>
      <c r="Q71" s="27">
        <f>SUM(R71:S71)</f>
        <v>75000</v>
      </c>
      <c r="R71" s="7">
        <v>75000</v>
      </c>
      <c r="S71" s="7"/>
      <c r="T71" s="8"/>
      <c r="U71" s="43">
        <f t="shared" si="0"/>
        <v>1575000</v>
      </c>
      <c r="V71" s="1"/>
    </row>
    <row r="72" spans="2:22" ht="23.25" customHeight="1">
      <c r="B72" s="7">
        <v>61</v>
      </c>
      <c r="C72" s="51" t="s">
        <v>121</v>
      </c>
      <c r="D72" s="3">
        <v>945.9</v>
      </c>
      <c r="E72" s="4"/>
      <c r="F72" s="71"/>
      <c r="G72" s="71"/>
      <c r="H72" s="14">
        <v>225000</v>
      </c>
      <c r="I72" s="14"/>
      <c r="J72" s="16"/>
      <c r="K72" s="27">
        <f t="shared" si="1"/>
        <v>225000</v>
      </c>
      <c r="L72" s="58" t="s">
        <v>140</v>
      </c>
      <c r="M72" s="48">
        <v>52200</v>
      </c>
      <c r="N72" s="15">
        <v>60000</v>
      </c>
      <c r="O72" s="27">
        <f t="shared" si="2"/>
        <v>112200</v>
      </c>
      <c r="P72" s="56" t="s">
        <v>140</v>
      </c>
      <c r="Q72" s="27">
        <f t="shared" si="3"/>
        <v>130000</v>
      </c>
      <c r="R72" s="7">
        <v>130000</v>
      </c>
      <c r="S72" s="7"/>
      <c r="T72" s="8"/>
      <c r="U72" s="43">
        <f t="shared" si="0"/>
        <v>467200</v>
      </c>
      <c r="V72" s="1"/>
    </row>
    <row r="73" spans="2:22" ht="12.75">
      <c r="B73" s="7">
        <v>62</v>
      </c>
      <c r="C73" s="20" t="s">
        <v>56</v>
      </c>
      <c r="D73" s="3"/>
      <c r="E73" s="4"/>
      <c r="F73" s="71"/>
      <c r="G73" s="71"/>
      <c r="H73" s="14">
        <v>1300000</v>
      </c>
      <c r="I73" s="14"/>
      <c r="J73" s="16"/>
      <c r="K73" s="27">
        <f t="shared" si="1"/>
        <v>1300000</v>
      </c>
      <c r="L73" s="58" t="s">
        <v>129</v>
      </c>
      <c r="M73" s="48">
        <v>41760</v>
      </c>
      <c r="N73" s="15">
        <v>60000</v>
      </c>
      <c r="O73" s="27">
        <f t="shared" si="2"/>
        <v>101760</v>
      </c>
      <c r="P73" s="56">
        <v>41043</v>
      </c>
      <c r="Q73" s="27">
        <f t="shared" si="3"/>
        <v>464000</v>
      </c>
      <c r="R73" s="7">
        <v>107000</v>
      </c>
      <c r="S73" s="7">
        <v>357000</v>
      </c>
      <c r="T73" s="7">
        <v>357000</v>
      </c>
      <c r="U73" s="43">
        <f t="shared" si="0"/>
        <v>1865760</v>
      </c>
      <c r="V73" s="1"/>
    </row>
    <row r="74" spans="2:22" ht="12.75">
      <c r="B74" s="7">
        <v>63</v>
      </c>
      <c r="C74" s="20" t="s">
        <v>57</v>
      </c>
      <c r="D74" s="3"/>
      <c r="E74" s="4"/>
      <c r="F74" s="71">
        <v>400000</v>
      </c>
      <c r="G74" s="71"/>
      <c r="H74" s="14">
        <v>500000</v>
      </c>
      <c r="I74" s="14"/>
      <c r="J74" s="16"/>
      <c r="K74" s="27">
        <f t="shared" si="1"/>
        <v>500000</v>
      </c>
      <c r="L74" s="58" t="s">
        <v>131</v>
      </c>
      <c r="M74" s="48">
        <v>52200</v>
      </c>
      <c r="N74" s="15">
        <v>60000</v>
      </c>
      <c r="O74" s="27">
        <f t="shared" si="2"/>
        <v>112200</v>
      </c>
      <c r="P74" s="56" t="s">
        <v>140</v>
      </c>
      <c r="Q74" s="27">
        <f t="shared" si="3"/>
        <v>142000</v>
      </c>
      <c r="R74" s="7">
        <v>117000</v>
      </c>
      <c r="S74" s="7">
        <v>25000</v>
      </c>
      <c r="T74" s="7">
        <v>25000</v>
      </c>
      <c r="U74" s="43">
        <f t="shared" si="0"/>
        <v>754200</v>
      </c>
      <c r="V74" s="1"/>
    </row>
    <row r="75" spans="2:22" ht="12.75">
      <c r="B75" s="7">
        <v>64</v>
      </c>
      <c r="C75" s="20" t="s">
        <v>58</v>
      </c>
      <c r="D75" s="3"/>
      <c r="E75" s="4"/>
      <c r="F75" s="71">
        <v>400000</v>
      </c>
      <c r="G75" s="71"/>
      <c r="H75" s="14">
        <v>500000</v>
      </c>
      <c r="I75" s="14"/>
      <c r="J75" s="16"/>
      <c r="K75" s="27">
        <f t="shared" si="1"/>
        <v>500000</v>
      </c>
      <c r="L75" s="58" t="s">
        <v>133</v>
      </c>
      <c r="M75" s="48">
        <v>52200</v>
      </c>
      <c r="N75" s="15">
        <v>60000</v>
      </c>
      <c r="O75" s="27">
        <f t="shared" si="2"/>
        <v>112200</v>
      </c>
      <c r="P75" s="56" t="s">
        <v>140</v>
      </c>
      <c r="Q75" s="27">
        <f t="shared" si="3"/>
        <v>427800</v>
      </c>
      <c r="R75" s="7">
        <v>47300</v>
      </c>
      <c r="S75" s="7">
        <v>380500</v>
      </c>
      <c r="T75" s="7">
        <v>380500</v>
      </c>
      <c r="U75" s="43">
        <f t="shared" si="0"/>
        <v>1040000</v>
      </c>
      <c r="V75" s="1"/>
    </row>
    <row r="76" spans="2:22" ht="12.75">
      <c r="B76" s="7">
        <v>65</v>
      </c>
      <c r="C76" s="20" t="s">
        <v>59</v>
      </c>
      <c r="D76" s="3"/>
      <c r="E76" s="4"/>
      <c r="F76" s="71"/>
      <c r="G76" s="71">
        <v>4911912</v>
      </c>
      <c r="H76" s="14">
        <v>1000000</v>
      </c>
      <c r="I76" s="14"/>
      <c r="J76" s="16"/>
      <c r="K76" s="27">
        <f t="shared" si="1"/>
        <v>1000000</v>
      </c>
      <c r="L76" s="58">
        <v>41068</v>
      </c>
      <c r="M76" s="48">
        <v>52200</v>
      </c>
      <c r="N76" s="15">
        <v>60000</v>
      </c>
      <c r="O76" s="27">
        <f t="shared" si="2"/>
        <v>112200</v>
      </c>
      <c r="P76" s="56" t="s">
        <v>138</v>
      </c>
      <c r="Q76" s="27">
        <f t="shared" si="3"/>
        <v>48000</v>
      </c>
      <c r="R76" s="7">
        <v>48000</v>
      </c>
      <c r="S76" s="7"/>
      <c r="T76" s="8"/>
      <c r="U76" s="43">
        <f aca="true" t="shared" si="6" ref="U76:U115">K76+O76+Q76</f>
        <v>1160200</v>
      </c>
      <c r="V76" s="1"/>
    </row>
    <row r="77" spans="2:22" ht="12.75">
      <c r="B77" s="7">
        <v>66</v>
      </c>
      <c r="C77" s="20" t="s">
        <v>60</v>
      </c>
      <c r="D77" s="3"/>
      <c r="E77" s="4"/>
      <c r="F77" s="71"/>
      <c r="G77" s="71"/>
      <c r="H77" s="14">
        <v>1000000</v>
      </c>
      <c r="I77" s="14"/>
      <c r="J77" s="16"/>
      <c r="K77" s="27">
        <f aca="true" t="shared" si="7" ref="K77:K98">SUM(H77:J77)</f>
        <v>1000000</v>
      </c>
      <c r="L77" s="58" t="s">
        <v>148</v>
      </c>
      <c r="M77" s="48">
        <v>31320</v>
      </c>
      <c r="N77" s="15">
        <v>60000</v>
      </c>
      <c r="O77" s="27">
        <f aca="true" t="shared" si="8" ref="O77:O88">SUM(M77:N77)</f>
        <v>91320</v>
      </c>
      <c r="P77" s="56" t="s">
        <v>140</v>
      </c>
      <c r="Q77" s="27">
        <f aca="true" t="shared" si="9" ref="Q77:Q93">SUM(R77:S77)</f>
        <v>118200</v>
      </c>
      <c r="R77" s="7">
        <v>118200</v>
      </c>
      <c r="S77" s="7"/>
      <c r="T77" s="8"/>
      <c r="U77" s="43">
        <f t="shared" si="6"/>
        <v>1209520</v>
      </c>
      <c r="V77" s="1"/>
    </row>
    <row r="78" spans="2:22" ht="12.75">
      <c r="B78" s="7">
        <v>67</v>
      </c>
      <c r="C78" s="20" t="s">
        <v>61</v>
      </c>
      <c r="D78" s="3"/>
      <c r="E78" s="4"/>
      <c r="F78" s="71"/>
      <c r="G78" s="71"/>
      <c r="H78" s="14">
        <v>500000</v>
      </c>
      <c r="I78" s="14"/>
      <c r="J78" s="16"/>
      <c r="K78" s="27">
        <f t="shared" si="7"/>
        <v>500000</v>
      </c>
      <c r="L78" s="58" t="s">
        <v>129</v>
      </c>
      <c r="M78" s="48">
        <v>26100</v>
      </c>
      <c r="N78" s="15">
        <v>60000</v>
      </c>
      <c r="O78" s="27">
        <f t="shared" si="8"/>
        <v>86100</v>
      </c>
      <c r="P78" s="56"/>
      <c r="Q78" s="27">
        <f t="shared" si="9"/>
        <v>124700</v>
      </c>
      <c r="R78" s="7">
        <v>118200</v>
      </c>
      <c r="S78" s="7">
        <v>6500</v>
      </c>
      <c r="T78" s="7">
        <v>6500</v>
      </c>
      <c r="U78" s="43">
        <f t="shared" si="6"/>
        <v>710800</v>
      </c>
      <c r="V78" s="1"/>
    </row>
    <row r="79" spans="2:22" ht="12.75">
      <c r="B79" s="7">
        <v>68</v>
      </c>
      <c r="C79" s="20" t="s">
        <v>81</v>
      </c>
      <c r="D79" s="3">
        <v>256.1</v>
      </c>
      <c r="E79" s="4"/>
      <c r="F79" s="71">
        <v>400000</v>
      </c>
      <c r="G79" s="71"/>
      <c r="H79" s="14">
        <v>3200000</v>
      </c>
      <c r="I79" s="14">
        <v>6200000</v>
      </c>
      <c r="J79" s="16"/>
      <c r="K79" s="27">
        <f t="shared" si="7"/>
        <v>9400000</v>
      </c>
      <c r="L79" s="58" t="s">
        <v>148</v>
      </c>
      <c r="M79" s="48">
        <v>62640</v>
      </c>
      <c r="N79" s="15">
        <v>60000</v>
      </c>
      <c r="O79" s="27">
        <f t="shared" si="8"/>
        <v>122640</v>
      </c>
      <c r="P79" s="56"/>
      <c r="Q79" s="27">
        <f t="shared" si="9"/>
        <v>222000</v>
      </c>
      <c r="R79" s="7">
        <v>222000</v>
      </c>
      <c r="S79" s="7"/>
      <c r="T79" s="8"/>
      <c r="U79" s="43">
        <f t="shared" si="6"/>
        <v>9744640</v>
      </c>
      <c r="V79" s="1"/>
    </row>
    <row r="80" spans="2:22" ht="12.75">
      <c r="B80" s="7">
        <v>69</v>
      </c>
      <c r="C80" s="20" t="s">
        <v>62</v>
      </c>
      <c r="D80" s="3"/>
      <c r="E80" s="4"/>
      <c r="F80" s="71"/>
      <c r="G80" s="71"/>
      <c r="H80" s="14">
        <v>2200000</v>
      </c>
      <c r="I80" s="14"/>
      <c r="J80" s="16"/>
      <c r="K80" s="27">
        <f t="shared" si="7"/>
        <v>2200000</v>
      </c>
      <c r="L80" s="58" t="s">
        <v>132</v>
      </c>
      <c r="M80" s="48">
        <v>36540</v>
      </c>
      <c r="N80" s="15">
        <v>60000</v>
      </c>
      <c r="O80" s="27">
        <f t="shared" si="8"/>
        <v>96540</v>
      </c>
      <c r="P80" s="56" t="s">
        <v>140</v>
      </c>
      <c r="Q80" s="27">
        <f t="shared" si="9"/>
        <v>191700</v>
      </c>
      <c r="R80" s="7">
        <v>127000</v>
      </c>
      <c r="S80" s="7">
        <v>64700</v>
      </c>
      <c r="T80" s="7">
        <v>64700</v>
      </c>
      <c r="U80" s="43">
        <f t="shared" si="6"/>
        <v>2488240</v>
      </c>
      <c r="V80" s="1"/>
    </row>
    <row r="81" spans="2:22" ht="12.75">
      <c r="B81" s="7">
        <v>70</v>
      </c>
      <c r="C81" s="20" t="s">
        <v>63</v>
      </c>
      <c r="D81" s="3"/>
      <c r="E81" s="4"/>
      <c r="F81" s="71">
        <v>400000</v>
      </c>
      <c r="G81" s="71"/>
      <c r="H81" s="14">
        <v>2200000</v>
      </c>
      <c r="I81" s="14"/>
      <c r="J81" s="16"/>
      <c r="K81" s="27">
        <f t="shared" si="7"/>
        <v>2200000</v>
      </c>
      <c r="L81" s="58" t="s">
        <v>148</v>
      </c>
      <c r="M81" s="48">
        <v>41760</v>
      </c>
      <c r="N81" s="15">
        <v>60000</v>
      </c>
      <c r="O81" s="27">
        <f t="shared" si="8"/>
        <v>101760</v>
      </c>
      <c r="P81" s="56" t="s">
        <v>140</v>
      </c>
      <c r="Q81" s="27">
        <f t="shared" si="9"/>
        <v>136000</v>
      </c>
      <c r="R81" s="7">
        <v>102000</v>
      </c>
      <c r="S81" s="7">
        <v>34000</v>
      </c>
      <c r="T81" s="7">
        <v>34000</v>
      </c>
      <c r="U81" s="43">
        <f t="shared" si="6"/>
        <v>2437760</v>
      </c>
      <c r="V81" s="1"/>
    </row>
    <row r="82" spans="2:22" ht="12.75">
      <c r="B82" s="7">
        <v>71</v>
      </c>
      <c r="C82" s="20" t="s">
        <v>64</v>
      </c>
      <c r="D82" s="3">
        <v>339.5</v>
      </c>
      <c r="E82" s="4"/>
      <c r="F82" s="71"/>
      <c r="G82" s="71"/>
      <c r="H82" s="14">
        <v>500000</v>
      </c>
      <c r="I82" s="14"/>
      <c r="J82" s="16"/>
      <c r="K82" s="27">
        <f t="shared" si="7"/>
        <v>500000</v>
      </c>
      <c r="L82" s="58" t="s">
        <v>133</v>
      </c>
      <c r="M82" s="48">
        <v>26100</v>
      </c>
      <c r="N82" s="15">
        <v>60000</v>
      </c>
      <c r="O82" s="27">
        <f t="shared" si="8"/>
        <v>86100</v>
      </c>
      <c r="P82" s="56"/>
      <c r="Q82" s="27">
        <f t="shared" si="9"/>
        <v>150000</v>
      </c>
      <c r="R82" s="7">
        <v>100000</v>
      </c>
      <c r="S82" s="7">
        <v>50000</v>
      </c>
      <c r="T82" s="7">
        <v>50000</v>
      </c>
      <c r="U82" s="43">
        <f t="shared" si="6"/>
        <v>736100</v>
      </c>
      <c r="V82" s="1"/>
    </row>
    <row r="83" spans="2:22" ht="12.75">
      <c r="B83" s="7">
        <v>72</v>
      </c>
      <c r="C83" s="20" t="s">
        <v>65</v>
      </c>
      <c r="D83" s="3">
        <v>310.2</v>
      </c>
      <c r="E83" s="4"/>
      <c r="F83" s="71"/>
      <c r="G83" s="71"/>
      <c r="H83" s="14">
        <v>1500000</v>
      </c>
      <c r="I83" s="14"/>
      <c r="J83" s="16"/>
      <c r="K83" s="27">
        <f t="shared" si="7"/>
        <v>1500000</v>
      </c>
      <c r="L83" s="58" t="s">
        <v>130</v>
      </c>
      <c r="M83" s="48">
        <v>18270</v>
      </c>
      <c r="N83" s="15">
        <v>60000</v>
      </c>
      <c r="O83" s="27">
        <f t="shared" si="8"/>
        <v>78270</v>
      </c>
      <c r="P83" s="56"/>
      <c r="Q83" s="27">
        <f t="shared" si="9"/>
        <v>69200</v>
      </c>
      <c r="R83" s="7">
        <v>69200</v>
      </c>
      <c r="S83" s="7"/>
      <c r="T83" s="8"/>
      <c r="U83" s="43">
        <f t="shared" si="6"/>
        <v>1647470</v>
      </c>
      <c r="V83" s="1"/>
    </row>
    <row r="84" spans="2:22" ht="12.75">
      <c r="B84" s="7"/>
      <c r="C84" s="66" t="s">
        <v>156</v>
      </c>
      <c r="D84" s="3"/>
      <c r="E84" s="4"/>
      <c r="F84" s="74">
        <f>SUM(F70:F83)</f>
        <v>1600000</v>
      </c>
      <c r="G84" s="74">
        <f>SUM(G70:G83)</f>
        <v>11375032</v>
      </c>
      <c r="H84" s="65">
        <f>SUM(H70:H83)</f>
        <v>16125000</v>
      </c>
      <c r="I84" s="65">
        <f aca="true" t="shared" si="10" ref="I84:U84">SUM(I70:I83)</f>
        <v>6200000</v>
      </c>
      <c r="J84" s="65">
        <f t="shared" si="10"/>
        <v>0</v>
      </c>
      <c r="K84" s="65">
        <f t="shared" si="10"/>
        <v>22325000</v>
      </c>
      <c r="L84" s="65"/>
      <c r="M84" s="65">
        <f t="shared" si="10"/>
        <v>545490</v>
      </c>
      <c r="N84" s="65">
        <f t="shared" si="10"/>
        <v>780000</v>
      </c>
      <c r="O84" s="65">
        <f t="shared" si="10"/>
        <v>1325490</v>
      </c>
      <c r="P84" s="65"/>
      <c r="Q84" s="65">
        <f t="shared" si="10"/>
        <v>2856600</v>
      </c>
      <c r="R84" s="65">
        <f t="shared" si="10"/>
        <v>1938900</v>
      </c>
      <c r="S84" s="65">
        <f t="shared" si="10"/>
        <v>917700</v>
      </c>
      <c r="T84" s="65">
        <f t="shared" si="10"/>
        <v>917700</v>
      </c>
      <c r="U84" s="65">
        <f t="shared" si="10"/>
        <v>26507090</v>
      </c>
      <c r="V84" s="1"/>
    </row>
    <row r="85" spans="2:22" ht="12.75">
      <c r="B85" s="7">
        <v>73</v>
      </c>
      <c r="C85" s="20" t="s">
        <v>66</v>
      </c>
      <c r="D85" s="3"/>
      <c r="E85" s="4"/>
      <c r="F85" s="71"/>
      <c r="G85" s="71"/>
      <c r="H85" s="14"/>
      <c r="I85" s="14"/>
      <c r="J85" s="16"/>
      <c r="K85" s="27">
        <f t="shared" si="7"/>
        <v>0</v>
      </c>
      <c r="L85" s="58"/>
      <c r="M85" s="48"/>
      <c r="N85" s="16"/>
      <c r="O85" s="27">
        <f t="shared" si="8"/>
        <v>0</v>
      </c>
      <c r="P85" s="56"/>
      <c r="Q85" s="27">
        <f t="shared" si="9"/>
        <v>79200</v>
      </c>
      <c r="R85" s="7">
        <v>79200</v>
      </c>
      <c r="S85" s="7"/>
      <c r="T85" s="8"/>
      <c r="U85" s="43">
        <f t="shared" si="6"/>
        <v>79200</v>
      </c>
      <c r="V85" s="1"/>
    </row>
    <row r="86" spans="2:22" ht="12.75">
      <c r="B86" s="7">
        <v>74</v>
      </c>
      <c r="C86" s="20" t="s">
        <v>67</v>
      </c>
      <c r="D86" s="3">
        <v>100.7</v>
      </c>
      <c r="E86" s="4"/>
      <c r="F86" s="71"/>
      <c r="G86" s="71"/>
      <c r="H86" s="14">
        <v>65000</v>
      </c>
      <c r="I86" s="14"/>
      <c r="J86" s="16"/>
      <c r="K86" s="27">
        <f t="shared" si="7"/>
        <v>65000</v>
      </c>
      <c r="L86" s="58"/>
      <c r="M86" s="48">
        <v>36540</v>
      </c>
      <c r="N86" s="15">
        <v>60000</v>
      </c>
      <c r="O86" s="27">
        <f t="shared" si="8"/>
        <v>96540</v>
      </c>
      <c r="P86" s="56">
        <v>41031</v>
      </c>
      <c r="Q86" s="27">
        <f t="shared" si="9"/>
        <v>480000</v>
      </c>
      <c r="R86" s="7">
        <v>160000</v>
      </c>
      <c r="S86" s="7">
        <v>320000</v>
      </c>
      <c r="T86" s="7">
        <v>320000</v>
      </c>
      <c r="U86" s="43">
        <f t="shared" si="6"/>
        <v>641540</v>
      </c>
      <c r="V86" s="1"/>
    </row>
    <row r="87" spans="2:22" ht="12.75">
      <c r="B87" s="7">
        <v>75</v>
      </c>
      <c r="C87" s="21" t="s">
        <v>80</v>
      </c>
      <c r="D87" s="3"/>
      <c r="E87" s="4"/>
      <c r="F87" s="71"/>
      <c r="G87" s="71"/>
      <c r="H87" s="14">
        <v>1040000</v>
      </c>
      <c r="I87" s="14"/>
      <c r="J87" s="16"/>
      <c r="K87" s="27">
        <f t="shared" si="7"/>
        <v>1040000</v>
      </c>
      <c r="L87" s="58">
        <v>41068</v>
      </c>
      <c r="M87" s="48">
        <v>46980</v>
      </c>
      <c r="N87" s="15">
        <v>60000</v>
      </c>
      <c r="O87" s="27">
        <f t="shared" si="8"/>
        <v>106980</v>
      </c>
      <c r="P87" s="56" t="s">
        <v>141</v>
      </c>
      <c r="Q87" s="27">
        <f t="shared" si="9"/>
        <v>95200</v>
      </c>
      <c r="R87" s="7">
        <v>93200</v>
      </c>
      <c r="S87" s="7">
        <v>2000</v>
      </c>
      <c r="T87" s="7">
        <v>2000</v>
      </c>
      <c r="U87" s="43">
        <f t="shared" si="6"/>
        <v>1242180</v>
      </c>
      <c r="V87" s="1"/>
    </row>
    <row r="88" spans="2:22" ht="12.75">
      <c r="B88" s="7">
        <v>76</v>
      </c>
      <c r="C88" s="20" t="s">
        <v>68</v>
      </c>
      <c r="D88" s="3"/>
      <c r="E88" s="4"/>
      <c r="F88" s="71"/>
      <c r="G88" s="71"/>
      <c r="H88" s="14">
        <v>1470000</v>
      </c>
      <c r="I88" s="14"/>
      <c r="J88" s="16"/>
      <c r="K88" s="27">
        <f t="shared" si="7"/>
        <v>1470000</v>
      </c>
      <c r="L88" s="58" t="s">
        <v>148</v>
      </c>
      <c r="M88" s="48">
        <v>52200</v>
      </c>
      <c r="N88" s="15">
        <v>60000</v>
      </c>
      <c r="O88" s="27">
        <f t="shared" si="8"/>
        <v>112200</v>
      </c>
      <c r="P88" s="56" t="s">
        <v>141</v>
      </c>
      <c r="Q88" s="27">
        <f t="shared" si="9"/>
        <v>218200</v>
      </c>
      <c r="R88" s="7">
        <v>73200</v>
      </c>
      <c r="S88" s="7">
        <v>145000</v>
      </c>
      <c r="T88" s="7">
        <v>145000</v>
      </c>
      <c r="U88" s="43">
        <f t="shared" si="6"/>
        <v>1800400</v>
      </c>
      <c r="V88" s="1"/>
    </row>
    <row r="89" spans="2:22" ht="12.75">
      <c r="B89" s="7">
        <v>77</v>
      </c>
      <c r="C89" s="20" t="s">
        <v>69</v>
      </c>
      <c r="D89" s="3"/>
      <c r="E89" s="4"/>
      <c r="F89" s="71"/>
      <c r="G89" s="71"/>
      <c r="H89" s="14">
        <v>1170000</v>
      </c>
      <c r="I89" s="14"/>
      <c r="J89" s="16"/>
      <c r="K89" s="27">
        <f>SUM(H89:J89)</f>
        <v>1170000</v>
      </c>
      <c r="L89" s="58" t="s">
        <v>142</v>
      </c>
      <c r="M89" s="48"/>
      <c r="N89" s="16">
        <v>50000</v>
      </c>
      <c r="O89" s="27">
        <f>SUM(M89:N89)</f>
        <v>50000</v>
      </c>
      <c r="P89" s="56" t="s">
        <v>141</v>
      </c>
      <c r="Q89" s="27">
        <f t="shared" si="9"/>
        <v>340819</v>
      </c>
      <c r="R89" s="7">
        <v>139200</v>
      </c>
      <c r="S89" s="7">
        <v>201619</v>
      </c>
      <c r="T89" s="7">
        <v>201619</v>
      </c>
      <c r="U89" s="43">
        <f t="shared" si="6"/>
        <v>1560819</v>
      </c>
      <c r="V89" s="1"/>
    </row>
    <row r="90" spans="2:22" ht="12.75">
      <c r="B90" s="7">
        <v>78</v>
      </c>
      <c r="C90" s="20" t="s">
        <v>70</v>
      </c>
      <c r="D90" s="3"/>
      <c r="E90" s="4"/>
      <c r="F90" s="71"/>
      <c r="G90" s="71">
        <v>5100523</v>
      </c>
      <c r="H90" s="14"/>
      <c r="I90" s="14"/>
      <c r="J90" s="16"/>
      <c r="K90" s="27">
        <f t="shared" si="7"/>
        <v>0</v>
      </c>
      <c r="L90" s="58" t="s">
        <v>148</v>
      </c>
      <c r="M90" s="48">
        <v>41760</v>
      </c>
      <c r="N90" s="15">
        <v>60000</v>
      </c>
      <c r="O90" s="27">
        <f aca="true" t="shared" si="11" ref="O90:O102">SUM(M90:N90)</f>
        <v>101760</v>
      </c>
      <c r="P90" s="56" t="s">
        <v>141</v>
      </c>
      <c r="Q90" s="27">
        <f>SUM(R90:S90)</f>
        <v>213200</v>
      </c>
      <c r="R90" s="7">
        <v>213200</v>
      </c>
      <c r="S90" s="7"/>
      <c r="T90" s="8"/>
      <c r="U90" s="43">
        <f t="shared" si="6"/>
        <v>314960</v>
      </c>
      <c r="V90" s="1"/>
    </row>
    <row r="91" spans="2:22" ht="12.75">
      <c r="B91" s="7">
        <v>79</v>
      </c>
      <c r="C91" s="20" t="s">
        <v>71</v>
      </c>
      <c r="D91" s="3"/>
      <c r="E91" s="4"/>
      <c r="F91" s="71"/>
      <c r="G91" s="71"/>
      <c r="H91" s="14">
        <v>1686000</v>
      </c>
      <c r="I91" s="14"/>
      <c r="J91" s="16"/>
      <c r="K91" s="27">
        <f t="shared" si="7"/>
        <v>1686000</v>
      </c>
      <c r="L91" s="58" t="s">
        <v>130</v>
      </c>
      <c r="M91" s="48">
        <v>52200</v>
      </c>
      <c r="N91" s="15">
        <v>60000</v>
      </c>
      <c r="O91" s="27">
        <f t="shared" si="11"/>
        <v>112200</v>
      </c>
      <c r="P91" s="56" t="s">
        <v>141</v>
      </c>
      <c r="Q91" s="27">
        <f t="shared" si="9"/>
        <v>423792</v>
      </c>
      <c r="R91" s="7">
        <v>116200</v>
      </c>
      <c r="S91" s="7">
        <v>307592</v>
      </c>
      <c r="T91" s="7">
        <v>307592</v>
      </c>
      <c r="U91" s="43">
        <f t="shared" si="6"/>
        <v>2221992</v>
      </c>
      <c r="V91" s="1"/>
    </row>
    <row r="92" spans="2:22" ht="12.75">
      <c r="B92" s="7">
        <v>80</v>
      </c>
      <c r="C92" s="20" t="s">
        <v>72</v>
      </c>
      <c r="D92" s="3"/>
      <c r="E92" s="4"/>
      <c r="F92" s="71"/>
      <c r="G92" s="71"/>
      <c r="H92" s="14">
        <v>575000</v>
      </c>
      <c r="I92" s="14"/>
      <c r="J92" s="16"/>
      <c r="K92" s="27">
        <f t="shared" si="7"/>
        <v>575000</v>
      </c>
      <c r="L92" s="58" t="s">
        <v>133</v>
      </c>
      <c r="M92" s="48">
        <v>41760</v>
      </c>
      <c r="N92" s="15">
        <v>60000</v>
      </c>
      <c r="O92" s="27">
        <f t="shared" si="11"/>
        <v>101760</v>
      </c>
      <c r="P92" s="56" t="s">
        <v>141</v>
      </c>
      <c r="Q92" s="27">
        <f t="shared" si="9"/>
        <v>237982</v>
      </c>
      <c r="R92" s="7">
        <v>44000</v>
      </c>
      <c r="S92" s="7">
        <v>193982</v>
      </c>
      <c r="T92" s="7">
        <v>193982</v>
      </c>
      <c r="U92" s="43">
        <f t="shared" si="6"/>
        <v>914742</v>
      </c>
      <c r="V92" s="1"/>
    </row>
    <row r="93" spans="2:22" ht="12.75">
      <c r="B93" s="7">
        <v>81</v>
      </c>
      <c r="C93" s="20" t="s">
        <v>73</v>
      </c>
      <c r="D93" s="3"/>
      <c r="E93" s="4"/>
      <c r="F93" s="71"/>
      <c r="G93" s="71"/>
      <c r="H93" s="14">
        <v>403000</v>
      </c>
      <c r="I93" s="14"/>
      <c r="J93" s="16">
        <v>3044100</v>
      </c>
      <c r="K93" s="27">
        <f t="shared" si="7"/>
        <v>3447100</v>
      </c>
      <c r="L93" s="58" t="s">
        <v>148</v>
      </c>
      <c r="M93" s="48">
        <v>36540</v>
      </c>
      <c r="N93" s="15">
        <v>60000</v>
      </c>
      <c r="O93" s="27">
        <f t="shared" si="11"/>
        <v>96540</v>
      </c>
      <c r="P93" s="56" t="s">
        <v>141</v>
      </c>
      <c r="Q93" s="27">
        <f t="shared" si="9"/>
        <v>568200</v>
      </c>
      <c r="R93" s="7">
        <v>218200</v>
      </c>
      <c r="S93" s="7">
        <v>350000</v>
      </c>
      <c r="T93" s="7">
        <v>350000</v>
      </c>
      <c r="U93" s="43">
        <f t="shared" si="6"/>
        <v>4111840</v>
      </c>
      <c r="V93" s="1"/>
    </row>
    <row r="94" spans="2:22" ht="12.75">
      <c r="B94" s="7">
        <v>82</v>
      </c>
      <c r="C94" s="20" t="s">
        <v>74</v>
      </c>
      <c r="D94" s="3"/>
      <c r="E94" s="4"/>
      <c r="F94" s="71"/>
      <c r="G94" s="71"/>
      <c r="H94" s="14">
        <v>520000</v>
      </c>
      <c r="I94" s="14"/>
      <c r="J94" s="16"/>
      <c r="K94" s="27">
        <f t="shared" si="7"/>
        <v>520000</v>
      </c>
      <c r="L94" s="58" t="s">
        <v>131</v>
      </c>
      <c r="M94" s="48">
        <v>41760</v>
      </c>
      <c r="N94" s="15">
        <v>60000</v>
      </c>
      <c r="O94" s="27">
        <f t="shared" si="11"/>
        <v>101760</v>
      </c>
      <c r="P94" s="56" t="s">
        <v>141</v>
      </c>
      <c r="Q94" s="27">
        <f>SUM(R94:S94)</f>
        <v>424324</v>
      </c>
      <c r="R94" s="7">
        <v>49200</v>
      </c>
      <c r="S94" s="7">
        <v>375124</v>
      </c>
      <c r="T94" s="7">
        <v>375124</v>
      </c>
      <c r="U94" s="43">
        <f t="shared" si="6"/>
        <v>1046084</v>
      </c>
      <c r="V94" s="1"/>
    </row>
    <row r="95" spans="2:22" ht="12.75">
      <c r="B95" s="7">
        <v>83</v>
      </c>
      <c r="C95" s="20" t="s">
        <v>75</v>
      </c>
      <c r="D95" s="3"/>
      <c r="E95" s="4"/>
      <c r="F95" s="71"/>
      <c r="G95" s="71"/>
      <c r="H95" s="14">
        <v>1000000</v>
      </c>
      <c r="I95" s="14"/>
      <c r="J95" s="16"/>
      <c r="K95" s="27">
        <f t="shared" si="7"/>
        <v>1000000</v>
      </c>
      <c r="L95" s="58">
        <v>41033</v>
      </c>
      <c r="M95" s="48">
        <v>52200</v>
      </c>
      <c r="N95" s="15">
        <v>60000</v>
      </c>
      <c r="O95" s="27">
        <f t="shared" si="11"/>
        <v>112200</v>
      </c>
      <c r="P95" s="56" t="s">
        <v>141</v>
      </c>
      <c r="Q95" s="27">
        <f aca="true" t="shared" si="12" ref="Q95:Q111">SUM(R95:S95)</f>
        <v>402764</v>
      </c>
      <c r="R95" s="7">
        <v>177200</v>
      </c>
      <c r="S95" s="7">
        <v>225564</v>
      </c>
      <c r="T95" s="7">
        <v>225564</v>
      </c>
      <c r="U95" s="43">
        <f t="shared" si="6"/>
        <v>1514964</v>
      </c>
      <c r="V95" s="1"/>
    </row>
    <row r="96" spans="2:22" ht="12.75">
      <c r="B96" s="7">
        <v>84</v>
      </c>
      <c r="C96" s="20" t="s">
        <v>76</v>
      </c>
      <c r="D96" s="3">
        <v>222</v>
      </c>
      <c r="E96" s="4"/>
      <c r="F96" s="71"/>
      <c r="G96" s="71"/>
      <c r="H96" s="14">
        <v>588000</v>
      </c>
      <c r="I96" s="14"/>
      <c r="J96" s="14"/>
      <c r="K96" s="27">
        <f t="shared" si="7"/>
        <v>588000</v>
      </c>
      <c r="L96" s="58" t="s">
        <v>148</v>
      </c>
      <c r="M96" s="48">
        <v>15660</v>
      </c>
      <c r="N96" s="16">
        <v>30000</v>
      </c>
      <c r="O96" s="27">
        <f t="shared" si="11"/>
        <v>45660</v>
      </c>
      <c r="P96" s="56"/>
      <c r="Q96" s="27">
        <f>SUM(R96:S96)</f>
        <v>133200</v>
      </c>
      <c r="R96" s="7">
        <v>100200</v>
      </c>
      <c r="S96" s="7">
        <v>33000</v>
      </c>
      <c r="T96" s="7">
        <v>33000</v>
      </c>
      <c r="U96" s="43">
        <f t="shared" si="6"/>
        <v>766860</v>
      </c>
      <c r="V96" s="1"/>
    </row>
    <row r="97" spans="2:22" ht="12.75">
      <c r="B97" s="7">
        <v>85</v>
      </c>
      <c r="C97" s="20" t="s">
        <v>77</v>
      </c>
      <c r="D97" s="3">
        <v>165.4</v>
      </c>
      <c r="E97" s="4"/>
      <c r="F97" s="71"/>
      <c r="G97" s="71">
        <v>2500000</v>
      </c>
      <c r="H97" s="14">
        <v>1452000</v>
      </c>
      <c r="I97" s="14"/>
      <c r="J97" s="16"/>
      <c r="K97" s="27">
        <f t="shared" si="7"/>
        <v>1452000</v>
      </c>
      <c r="L97" s="58" t="s">
        <v>143</v>
      </c>
      <c r="M97" s="48">
        <v>15660</v>
      </c>
      <c r="N97" s="16">
        <v>30000</v>
      </c>
      <c r="O97" s="27">
        <f t="shared" si="11"/>
        <v>45660</v>
      </c>
      <c r="P97" s="56"/>
      <c r="Q97" s="27">
        <f t="shared" si="12"/>
        <v>95200</v>
      </c>
      <c r="R97" s="7">
        <v>95200</v>
      </c>
      <c r="S97" s="7"/>
      <c r="T97" s="8"/>
      <c r="U97" s="43">
        <f t="shared" si="6"/>
        <v>1592860</v>
      </c>
      <c r="V97" s="1"/>
    </row>
    <row r="98" spans="2:22" ht="12.75">
      <c r="B98" s="7">
        <v>86</v>
      </c>
      <c r="C98" s="22" t="s">
        <v>78</v>
      </c>
      <c r="D98" s="3">
        <v>372.7</v>
      </c>
      <c r="E98" s="4"/>
      <c r="F98" s="71"/>
      <c r="G98" s="71"/>
      <c r="H98" s="14">
        <v>350000</v>
      </c>
      <c r="I98" s="14"/>
      <c r="J98" s="16"/>
      <c r="K98" s="27">
        <f t="shared" si="7"/>
        <v>350000</v>
      </c>
      <c r="L98" s="58">
        <v>41060</v>
      </c>
      <c r="M98" s="48">
        <v>26100</v>
      </c>
      <c r="N98" s="16">
        <v>30000</v>
      </c>
      <c r="O98" s="27">
        <f t="shared" si="11"/>
        <v>56100</v>
      </c>
      <c r="P98" s="56"/>
      <c r="Q98" s="27">
        <f t="shared" si="12"/>
        <v>73000</v>
      </c>
      <c r="R98" s="7">
        <v>44000</v>
      </c>
      <c r="S98" s="7">
        <v>29000</v>
      </c>
      <c r="T98" s="7">
        <v>29000</v>
      </c>
      <c r="U98" s="43">
        <f t="shared" si="6"/>
        <v>479100</v>
      </c>
      <c r="V98" s="1"/>
    </row>
    <row r="99" spans="2:22" ht="12.75">
      <c r="B99" s="7"/>
      <c r="C99" s="67" t="s">
        <v>157</v>
      </c>
      <c r="D99" s="50"/>
      <c r="E99" s="4"/>
      <c r="F99" s="74">
        <f>SUM(F85:F98)</f>
        <v>0</v>
      </c>
      <c r="G99" s="74">
        <f>SUM(G85:G98)</f>
        <v>7600523</v>
      </c>
      <c r="H99" s="65">
        <f>SUM(H85:H98)</f>
        <v>10319000</v>
      </c>
      <c r="I99" s="65">
        <f aca="true" t="shared" si="13" ref="I99:U99">SUM(I85:I98)</f>
        <v>0</v>
      </c>
      <c r="J99" s="65">
        <f t="shared" si="13"/>
        <v>3044100</v>
      </c>
      <c r="K99" s="65">
        <f t="shared" si="13"/>
        <v>13363100</v>
      </c>
      <c r="L99" s="65"/>
      <c r="M99" s="65">
        <f t="shared" si="13"/>
        <v>459360</v>
      </c>
      <c r="N99" s="65">
        <f t="shared" si="13"/>
        <v>680000</v>
      </c>
      <c r="O99" s="65">
        <f t="shared" si="13"/>
        <v>1139360</v>
      </c>
      <c r="P99" s="65"/>
      <c r="Q99" s="65">
        <f t="shared" si="13"/>
        <v>3785081</v>
      </c>
      <c r="R99" s="65">
        <f t="shared" si="13"/>
        <v>1602200</v>
      </c>
      <c r="S99" s="65">
        <f t="shared" si="13"/>
        <v>2182881</v>
      </c>
      <c r="T99" s="65">
        <f t="shared" si="13"/>
        <v>2182881</v>
      </c>
      <c r="U99" s="65">
        <f t="shared" si="13"/>
        <v>18287541</v>
      </c>
      <c r="V99" s="1"/>
    </row>
    <row r="100" spans="2:22" ht="12.75">
      <c r="B100" s="7"/>
      <c r="C100" s="67" t="s">
        <v>162</v>
      </c>
      <c r="D100" s="50"/>
      <c r="E100" s="4"/>
      <c r="F100" s="78">
        <f>F40+F69+F84+F99</f>
        <v>6300000</v>
      </c>
      <c r="G100" s="78">
        <f aca="true" t="shared" si="14" ref="G100:U100">G40+G69+G84+G99</f>
        <v>59271900</v>
      </c>
      <c r="H100" s="78">
        <f t="shared" si="14"/>
        <v>67475000</v>
      </c>
      <c r="I100" s="78">
        <f t="shared" si="14"/>
        <v>6200000</v>
      </c>
      <c r="J100" s="78">
        <f t="shared" si="14"/>
        <v>3044100</v>
      </c>
      <c r="K100" s="78">
        <f t="shared" si="14"/>
        <v>76719100</v>
      </c>
      <c r="L100" s="78"/>
      <c r="M100" s="78">
        <f t="shared" si="14"/>
        <v>2842290</v>
      </c>
      <c r="N100" s="78">
        <f t="shared" si="14"/>
        <v>3920000</v>
      </c>
      <c r="O100" s="78">
        <f t="shared" si="14"/>
        <v>6762290</v>
      </c>
      <c r="P100" s="78">
        <f t="shared" si="14"/>
        <v>0</v>
      </c>
      <c r="Q100" s="78">
        <f t="shared" si="14"/>
        <v>20491000</v>
      </c>
      <c r="R100" s="78">
        <f t="shared" si="14"/>
        <v>13432968</v>
      </c>
      <c r="S100" s="78">
        <f t="shared" si="14"/>
        <v>7058032</v>
      </c>
      <c r="T100" s="78">
        <f t="shared" si="14"/>
        <v>7015032</v>
      </c>
      <c r="U100" s="74">
        <f t="shared" si="14"/>
        <v>103972390</v>
      </c>
      <c r="V100" s="1"/>
    </row>
    <row r="101" spans="2:22" ht="12.75">
      <c r="B101" s="7">
        <v>87</v>
      </c>
      <c r="C101" s="5" t="s">
        <v>111</v>
      </c>
      <c r="D101" s="50"/>
      <c r="E101" s="4"/>
      <c r="F101" s="71"/>
      <c r="G101" s="71"/>
      <c r="H101" s="14"/>
      <c r="I101" s="14"/>
      <c r="J101" s="16"/>
      <c r="K101" s="27"/>
      <c r="L101" s="58"/>
      <c r="M101" s="48">
        <v>57420</v>
      </c>
      <c r="N101" s="16"/>
      <c r="O101" s="27">
        <f t="shared" si="11"/>
        <v>57420</v>
      </c>
      <c r="P101" s="56"/>
      <c r="Q101" s="27">
        <f t="shared" si="12"/>
        <v>0</v>
      </c>
      <c r="R101" s="7"/>
      <c r="S101" s="7"/>
      <c r="T101" s="8"/>
      <c r="U101" s="43">
        <f t="shared" si="6"/>
        <v>57420</v>
      </c>
      <c r="V101" s="1"/>
    </row>
    <row r="102" spans="2:22" ht="12.75">
      <c r="B102" s="7">
        <v>88</v>
      </c>
      <c r="C102" s="5" t="s">
        <v>112</v>
      </c>
      <c r="D102" s="50"/>
      <c r="E102" s="4"/>
      <c r="F102" s="71"/>
      <c r="G102" s="71"/>
      <c r="H102" s="14"/>
      <c r="I102" s="14"/>
      <c r="J102" s="16"/>
      <c r="K102" s="27"/>
      <c r="L102" s="58"/>
      <c r="M102" s="48">
        <v>52200</v>
      </c>
      <c r="N102" s="16">
        <v>110000</v>
      </c>
      <c r="O102" s="27">
        <f t="shared" si="11"/>
        <v>162200</v>
      </c>
      <c r="P102" s="56"/>
      <c r="Q102" s="27">
        <f t="shared" si="12"/>
        <v>0</v>
      </c>
      <c r="R102" s="7"/>
      <c r="S102" s="7"/>
      <c r="T102" s="8"/>
      <c r="U102" s="43">
        <f t="shared" si="6"/>
        <v>162200</v>
      </c>
      <c r="V102" s="1"/>
    </row>
    <row r="103" spans="2:22" ht="12.75">
      <c r="B103" s="7">
        <v>89</v>
      </c>
      <c r="C103" s="5" t="s">
        <v>113</v>
      </c>
      <c r="D103" s="50"/>
      <c r="E103" s="4"/>
      <c r="F103" s="71"/>
      <c r="G103" s="71"/>
      <c r="H103" s="14"/>
      <c r="I103" s="14"/>
      <c r="J103" s="16"/>
      <c r="K103" s="27"/>
      <c r="L103" s="58"/>
      <c r="M103" s="48">
        <v>52200</v>
      </c>
      <c r="N103" s="16"/>
      <c r="O103" s="27">
        <f>SUM(M103:N103)</f>
        <v>52200</v>
      </c>
      <c r="P103" s="56" t="s">
        <v>138</v>
      </c>
      <c r="Q103" s="27">
        <f t="shared" si="12"/>
        <v>0</v>
      </c>
      <c r="R103" s="7"/>
      <c r="S103" s="7"/>
      <c r="T103" s="8"/>
      <c r="U103" s="43">
        <f t="shared" si="6"/>
        <v>52200</v>
      </c>
      <c r="V103" s="1"/>
    </row>
    <row r="104" spans="2:22" ht="12.75">
      <c r="B104" s="7">
        <v>90</v>
      </c>
      <c r="C104" s="5" t="s">
        <v>114</v>
      </c>
      <c r="D104" s="50"/>
      <c r="E104" s="4"/>
      <c r="F104" s="71"/>
      <c r="G104" s="71"/>
      <c r="H104" s="14"/>
      <c r="I104" s="14"/>
      <c r="J104" s="16"/>
      <c r="K104" s="11"/>
      <c r="L104" s="58"/>
      <c r="M104" s="48">
        <v>26100</v>
      </c>
      <c r="N104" s="16"/>
      <c r="O104" s="11">
        <f aca="true" t="shared" si="15" ref="O104:O111">SUM(M104:N104)</f>
        <v>26100</v>
      </c>
      <c r="P104" s="57"/>
      <c r="Q104" s="11">
        <f t="shared" si="12"/>
        <v>0</v>
      </c>
      <c r="R104" s="7"/>
      <c r="S104" s="7"/>
      <c r="T104" s="7"/>
      <c r="U104" s="55">
        <f t="shared" si="6"/>
        <v>26100</v>
      </c>
      <c r="V104" s="1"/>
    </row>
    <row r="105" spans="2:22" ht="12.75">
      <c r="B105" s="7">
        <v>91</v>
      </c>
      <c r="C105" s="5" t="s">
        <v>115</v>
      </c>
      <c r="D105" s="50"/>
      <c r="E105" s="4"/>
      <c r="F105" s="71"/>
      <c r="G105" s="71"/>
      <c r="H105" s="14"/>
      <c r="I105" s="14"/>
      <c r="J105" s="16"/>
      <c r="K105" s="27"/>
      <c r="L105" s="58"/>
      <c r="M105" s="48">
        <v>140940</v>
      </c>
      <c r="N105" s="16"/>
      <c r="O105" s="27">
        <f t="shared" si="15"/>
        <v>140940</v>
      </c>
      <c r="P105" s="56" t="s">
        <v>144</v>
      </c>
      <c r="Q105" s="27">
        <f t="shared" si="12"/>
        <v>0</v>
      </c>
      <c r="R105" s="7"/>
      <c r="S105" s="7"/>
      <c r="T105" s="8"/>
      <c r="U105" s="43">
        <f t="shared" si="6"/>
        <v>140940</v>
      </c>
      <c r="V105" s="1"/>
    </row>
    <row r="106" spans="2:22" ht="12.75">
      <c r="B106" s="7">
        <v>92</v>
      </c>
      <c r="C106" s="5" t="s">
        <v>116</v>
      </c>
      <c r="D106" s="50"/>
      <c r="E106" s="4"/>
      <c r="F106" s="71"/>
      <c r="G106" s="71"/>
      <c r="H106" s="14"/>
      <c r="I106" s="14"/>
      <c r="J106" s="16"/>
      <c r="K106" s="27"/>
      <c r="L106" s="58"/>
      <c r="M106" s="48">
        <v>26100</v>
      </c>
      <c r="N106" s="16"/>
      <c r="O106" s="27">
        <f t="shared" si="15"/>
        <v>26100</v>
      </c>
      <c r="P106" s="56"/>
      <c r="Q106" s="27">
        <f t="shared" si="12"/>
        <v>0</v>
      </c>
      <c r="R106" s="7"/>
      <c r="S106" s="7"/>
      <c r="T106" s="8"/>
      <c r="U106" s="43">
        <f t="shared" si="6"/>
        <v>26100</v>
      </c>
      <c r="V106" s="1"/>
    </row>
    <row r="107" spans="2:22" ht="12.75">
      <c r="B107" s="7">
        <v>93</v>
      </c>
      <c r="C107" s="5" t="s">
        <v>117</v>
      </c>
      <c r="D107" s="50"/>
      <c r="E107" s="4"/>
      <c r="F107" s="71"/>
      <c r="G107" s="71"/>
      <c r="H107" s="14"/>
      <c r="I107" s="14"/>
      <c r="J107" s="16"/>
      <c r="K107" s="27"/>
      <c r="L107" s="58"/>
      <c r="M107" s="48">
        <v>41760</v>
      </c>
      <c r="N107" s="16"/>
      <c r="O107" s="27">
        <f t="shared" si="15"/>
        <v>41760</v>
      </c>
      <c r="P107" s="56" t="s">
        <v>141</v>
      </c>
      <c r="Q107" s="27">
        <f t="shared" si="12"/>
        <v>0</v>
      </c>
      <c r="R107" s="7"/>
      <c r="S107" s="7"/>
      <c r="T107" s="8"/>
      <c r="U107" s="43">
        <f t="shared" si="6"/>
        <v>41760</v>
      </c>
      <c r="V107" s="1"/>
    </row>
    <row r="108" spans="2:22" ht="12.75">
      <c r="B108" s="7">
        <v>94</v>
      </c>
      <c r="C108" s="5" t="s">
        <v>119</v>
      </c>
      <c r="D108" s="50"/>
      <c r="E108" s="4"/>
      <c r="F108" s="71"/>
      <c r="G108" s="71"/>
      <c r="H108" s="14"/>
      <c r="I108" s="14"/>
      <c r="J108" s="16"/>
      <c r="K108" s="27"/>
      <c r="L108" s="58"/>
      <c r="M108" s="48">
        <v>31320</v>
      </c>
      <c r="N108" s="16"/>
      <c r="O108" s="27">
        <f t="shared" si="15"/>
        <v>31320</v>
      </c>
      <c r="P108" s="56" t="s">
        <v>145</v>
      </c>
      <c r="Q108" s="27">
        <f t="shared" si="12"/>
        <v>0</v>
      </c>
      <c r="R108" s="7"/>
      <c r="S108" s="7"/>
      <c r="T108" s="8"/>
      <c r="U108" s="43">
        <f t="shared" si="6"/>
        <v>31320</v>
      </c>
      <c r="V108" s="1"/>
    </row>
    <row r="109" spans="2:22" ht="12.75">
      <c r="B109" s="7">
        <v>95</v>
      </c>
      <c r="C109" s="49" t="s">
        <v>118</v>
      </c>
      <c r="D109" s="50"/>
      <c r="E109" s="4"/>
      <c r="F109" s="71"/>
      <c r="G109" s="71"/>
      <c r="H109" s="14"/>
      <c r="I109" s="14"/>
      <c r="J109" s="16"/>
      <c r="K109" s="27"/>
      <c r="L109" s="58"/>
      <c r="M109" s="48">
        <v>31320</v>
      </c>
      <c r="N109" s="16"/>
      <c r="O109" s="27">
        <f t="shared" si="15"/>
        <v>31320</v>
      </c>
      <c r="P109" s="56">
        <v>41032</v>
      </c>
      <c r="Q109" s="27">
        <f t="shared" si="12"/>
        <v>0</v>
      </c>
      <c r="R109" s="7"/>
      <c r="S109" s="7"/>
      <c r="T109" s="8"/>
      <c r="U109" s="43">
        <f t="shared" si="6"/>
        <v>31320</v>
      </c>
      <c r="V109" s="1"/>
    </row>
    <row r="110" spans="2:22" ht="12.75">
      <c r="B110" s="7">
        <v>96</v>
      </c>
      <c r="C110" s="5" t="s">
        <v>120</v>
      </c>
      <c r="D110" s="50"/>
      <c r="E110" s="4"/>
      <c r="F110" s="71"/>
      <c r="G110" s="71"/>
      <c r="H110" s="14"/>
      <c r="I110" s="14"/>
      <c r="J110" s="16"/>
      <c r="K110" s="27"/>
      <c r="L110" s="58"/>
      <c r="M110" s="48">
        <v>26100</v>
      </c>
      <c r="N110" s="16"/>
      <c r="O110" s="27">
        <f t="shared" si="15"/>
        <v>26100</v>
      </c>
      <c r="P110" s="56"/>
      <c r="Q110" s="27">
        <f t="shared" si="12"/>
        <v>0</v>
      </c>
      <c r="R110" s="7"/>
      <c r="S110" s="7"/>
      <c r="T110" s="8"/>
      <c r="U110" s="43">
        <f t="shared" si="6"/>
        <v>26100</v>
      </c>
      <c r="V110" s="1"/>
    </row>
    <row r="111" spans="2:22" ht="12.75">
      <c r="B111" s="7">
        <v>97</v>
      </c>
      <c r="C111" s="52" t="s">
        <v>122</v>
      </c>
      <c r="D111" s="50"/>
      <c r="E111" s="4"/>
      <c r="F111" s="71"/>
      <c r="G111" s="71"/>
      <c r="H111" s="14"/>
      <c r="I111" s="14"/>
      <c r="J111" s="16"/>
      <c r="K111" s="27"/>
      <c r="L111" s="58"/>
      <c r="M111" s="48">
        <v>156600</v>
      </c>
      <c r="N111" s="16">
        <v>133450</v>
      </c>
      <c r="O111" s="27">
        <f t="shared" si="15"/>
        <v>290050</v>
      </c>
      <c r="P111" s="56" t="s">
        <v>144</v>
      </c>
      <c r="Q111" s="27">
        <f t="shared" si="12"/>
        <v>0</v>
      </c>
      <c r="R111" s="7"/>
      <c r="S111" s="7"/>
      <c r="T111" s="8"/>
      <c r="U111" s="43">
        <f t="shared" si="6"/>
        <v>290050</v>
      </c>
      <c r="V111" s="1"/>
    </row>
    <row r="112" spans="2:22" ht="12.75">
      <c r="B112" s="7"/>
      <c r="C112" s="52" t="s">
        <v>151</v>
      </c>
      <c r="D112" s="50"/>
      <c r="E112" s="4"/>
      <c r="F112" s="71"/>
      <c r="G112" s="71"/>
      <c r="H112" s="14"/>
      <c r="I112" s="14"/>
      <c r="J112" s="16"/>
      <c r="K112" s="27"/>
      <c r="L112" s="58"/>
      <c r="M112" s="48"/>
      <c r="N112" s="16"/>
      <c r="O112" s="27"/>
      <c r="P112" s="56"/>
      <c r="Q112" s="27">
        <v>3000000</v>
      </c>
      <c r="R112" s="7"/>
      <c r="S112" s="7"/>
      <c r="T112" s="8"/>
      <c r="U112" s="43">
        <v>3000000</v>
      </c>
      <c r="V112" s="1"/>
    </row>
    <row r="113" spans="2:22" ht="12.75">
      <c r="B113" s="7"/>
      <c r="C113" s="52" t="s">
        <v>152</v>
      </c>
      <c r="D113" s="50"/>
      <c r="E113" s="4"/>
      <c r="F113" s="71"/>
      <c r="G113" s="71"/>
      <c r="H113" s="14"/>
      <c r="I113" s="14"/>
      <c r="J113" s="16"/>
      <c r="K113" s="27"/>
      <c r="L113" s="58"/>
      <c r="M113" s="48"/>
      <c r="N113" s="16"/>
      <c r="O113" s="27"/>
      <c r="P113" s="56"/>
      <c r="Q113" s="27">
        <v>199300</v>
      </c>
      <c r="R113" s="7"/>
      <c r="S113" s="7"/>
      <c r="T113" s="43">
        <v>199300</v>
      </c>
      <c r="U113" s="43">
        <v>199300</v>
      </c>
      <c r="V113" s="1"/>
    </row>
    <row r="114" spans="2:22" ht="12.75">
      <c r="B114" s="7"/>
      <c r="C114" s="52" t="s">
        <v>153</v>
      </c>
      <c r="D114" s="50"/>
      <c r="E114" s="4"/>
      <c r="F114" s="71"/>
      <c r="G114" s="71"/>
      <c r="H114" s="14"/>
      <c r="I114" s="14"/>
      <c r="J114" s="16"/>
      <c r="K114" s="27"/>
      <c r="L114" s="58"/>
      <c r="M114" s="48"/>
      <c r="N114" s="16"/>
      <c r="O114" s="27"/>
      <c r="P114" s="56"/>
      <c r="Q114" s="27">
        <v>81580</v>
      </c>
      <c r="R114" s="7"/>
      <c r="S114" s="7"/>
      <c r="T114" s="43">
        <v>81580</v>
      </c>
      <c r="U114" s="43">
        <v>81580</v>
      </c>
      <c r="V114" s="1"/>
    </row>
    <row r="115" spans="2:22" ht="12.75">
      <c r="B115" s="7"/>
      <c r="C115" s="44" t="s">
        <v>1</v>
      </c>
      <c r="D115" s="7"/>
      <c r="E115" s="7"/>
      <c r="F115" s="75">
        <f>F40+F69+F84+F99</f>
        <v>6300000</v>
      </c>
      <c r="G115" s="75">
        <f>G40+G69+G84+G99</f>
        <v>59271900</v>
      </c>
      <c r="H115" s="23">
        <f>SUM(H9:H98)</f>
        <v>124631000</v>
      </c>
      <c r="I115" s="23">
        <f>SUM(I9:I98)</f>
        <v>12400000</v>
      </c>
      <c r="J115" s="23">
        <f>SUM(J9:J98)</f>
        <v>3044100</v>
      </c>
      <c r="K115" s="23">
        <f>SUM(K9:K98)</f>
        <v>140075100</v>
      </c>
      <c r="L115" s="42"/>
      <c r="M115" s="40">
        <f>SUM(M9:M111)</f>
        <v>9221130</v>
      </c>
      <c r="N115" s="23">
        <f>SUM(N9:N111)</f>
        <v>14303450</v>
      </c>
      <c r="O115" s="23">
        <f>SUM(O9:O111)</f>
        <v>23524580</v>
      </c>
      <c r="P115" s="23"/>
      <c r="Q115" s="23">
        <f>SUM(Q9:Q114)</f>
        <v>64787880</v>
      </c>
      <c r="R115" s="39">
        <f>SUM(R9:R98)</f>
        <v>25297736</v>
      </c>
      <c r="S115" s="39">
        <f>SUM(S10:S98)</f>
        <v>11933183</v>
      </c>
      <c r="T115" s="64">
        <f>SUM(T9:T114)</f>
        <v>21725976</v>
      </c>
      <c r="U115" s="43">
        <f t="shared" si="6"/>
        <v>228387560</v>
      </c>
      <c r="V115" s="1"/>
    </row>
    <row r="117" spans="3:22" ht="12.75" customHeight="1">
      <c r="C117" s="145"/>
      <c r="D117" s="146"/>
      <c r="E117" s="146"/>
      <c r="F117" s="146"/>
      <c r="G117" s="146"/>
      <c r="H117" s="146"/>
      <c r="I117" s="146"/>
      <c r="J117" s="146"/>
      <c r="K117" s="146"/>
      <c r="L117" s="146"/>
      <c r="M117" s="146"/>
      <c r="N117" s="146"/>
      <c r="O117" s="146"/>
      <c r="P117" s="146"/>
      <c r="Q117" s="146"/>
      <c r="R117" s="146"/>
      <c r="S117" s="146"/>
      <c r="T117" s="146"/>
      <c r="U117" s="146"/>
      <c r="V117" s="32"/>
    </row>
    <row r="118" spans="3:22" ht="12.75">
      <c r="C118" s="146"/>
      <c r="D118" s="146"/>
      <c r="E118" s="146"/>
      <c r="F118" s="146"/>
      <c r="G118" s="146"/>
      <c r="H118" s="146"/>
      <c r="I118" s="146"/>
      <c r="J118" s="146"/>
      <c r="K118" s="146"/>
      <c r="L118" s="146"/>
      <c r="M118" s="146"/>
      <c r="N118" s="146"/>
      <c r="O118" s="146"/>
      <c r="P118" s="146"/>
      <c r="Q118" s="146"/>
      <c r="R118" s="146"/>
      <c r="S118" s="146"/>
      <c r="T118" s="146"/>
      <c r="U118" s="146"/>
      <c r="V118" s="32"/>
    </row>
  </sheetData>
  <sheetProtection/>
  <mergeCells count="22">
    <mergeCell ref="J6:J7"/>
    <mergeCell ref="K6:K7"/>
    <mergeCell ref="L6:L7"/>
    <mergeCell ref="M6:M7"/>
    <mergeCell ref="N6:N7"/>
    <mergeCell ref="O6:O7"/>
    <mergeCell ref="R1:U1"/>
    <mergeCell ref="B4:B7"/>
    <mergeCell ref="H4:K4"/>
    <mergeCell ref="L4:U4"/>
    <mergeCell ref="H5:K5"/>
    <mergeCell ref="L5:U5"/>
    <mergeCell ref="Q6:Q7"/>
    <mergeCell ref="R6:S6"/>
    <mergeCell ref="H6:H7"/>
    <mergeCell ref="I6:I7"/>
    <mergeCell ref="C117:U118"/>
    <mergeCell ref="H2:U2"/>
    <mergeCell ref="G4:G7"/>
    <mergeCell ref="F4:F7"/>
    <mergeCell ref="F2:G2"/>
    <mergeCell ref="C2:C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7" r:id="rId1"/>
  <colBreaks count="1" manualBreakCount="1">
    <brk id="2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Y118"/>
  <sheetViews>
    <sheetView zoomScalePageLayoutView="0" workbookViewId="0" topLeftCell="M1">
      <selection activeCell="U121" sqref="U121"/>
    </sheetView>
  </sheetViews>
  <sheetFormatPr defaultColWidth="9.00390625" defaultRowHeight="12.75"/>
  <cols>
    <col min="1" max="1" width="0.12890625" style="0" customWidth="1"/>
    <col min="2" max="2" width="3.625" style="0" customWidth="1"/>
    <col min="3" max="3" width="18.25390625" style="0" customWidth="1"/>
    <col min="4" max="4" width="2.375" style="0" hidden="1" customWidth="1"/>
    <col min="5" max="5" width="0.2421875" style="0" hidden="1" customWidth="1"/>
    <col min="6" max="6" width="13.625" style="0" customWidth="1"/>
    <col min="7" max="7" width="11.00390625" style="0" customWidth="1"/>
    <col min="8" max="8" width="12.625" style="0" customWidth="1"/>
    <col min="9" max="9" width="11.625" style="0" customWidth="1"/>
    <col min="10" max="10" width="12.75390625" style="0" customWidth="1"/>
    <col min="11" max="11" width="12.25390625" style="0" customWidth="1"/>
    <col min="12" max="12" width="11.875" style="0" customWidth="1"/>
    <col min="13" max="13" width="12.625" style="0" customWidth="1"/>
    <col min="14" max="15" width="12.875" style="0" customWidth="1"/>
    <col min="16" max="17" width="12.75390625" style="0" customWidth="1"/>
    <col min="18" max="18" width="13.625" style="0" customWidth="1"/>
    <col min="19" max="20" width="12.875" style="0" customWidth="1"/>
    <col min="21" max="22" width="11.875" style="0" customWidth="1"/>
    <col min="23" max="23" width="13.125" style="0" customWidth="1"/>
    <col min="24" max="24" width="15.00390625" style="0" customWidth="1"/>
    <col min="25" max="25" width="13.00390625" style="0" customWidth="1"/>
  </cols>
  <sheetData>
    <row r="1" spans="19:25" ht="40.5" customHeight="1">
      <c r="S1" s="147"/>
      <c r="T1" s="147"/>
      <c r="U1" s="147"/>
      <c r="V1" s="147"/>
      <c r="W1" s="147"/>
      <c r="X1" s="147"/>
      <c r="Y1" s="33"/>
    </row>
    <row r="2" spans="3:25" ht="39.75" customHeight="1">
      <c r="C2" s="154" t="s">
        <v>0</v>
      </c>
      <c r="D2" s="68"/>
      <c r="E2" s="68"/>
      <c r="F2" s="161" t="s">
        <v>158</v>
      </c>
      <c r="G2" s="162"/>
      <c r="H2" s="162"/>
      <c r="I2" s="163"/>
      <c r="J2" s="153" t="s">
        <v>126</v>
      </c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</row>
    <row r="3" ht="12.75" customHeight="1" hidden="1">
      <c r="C3" s="155"/>
    </row>
    <row r="4" spans="2:25" ht="45.75" customHeight="1">
      <c r="B4" s="157"/>
      <c r="C4" s="155"/>
      <c r="D4" s="12"/>
      <c r="E4" s="10"/>
      <c r="F4" s="139" t="s">
        <v>160</v>
      </c>
      <c r="G4" s="139" t="s">
        <v>164</v>
      </c>
      <c r="H4" s="139" t="s">
        <v>161</v>
      </c>
      <c r="I4" s="139" t="s">
        <v>164</v>
      </c>
      <c r="J4" s="144" t="s">
        <v>100</v>
      </c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</row>
    <row r="5" spans="2:25" ht="17.25" customHeight="1">
      <c r="B5" s="158"/>
      <c r="C5" s="155"/>
      <c r="D5" s="9"/>
      <c r="E5" s="10"/>
      <c r="F5" s="140"/>
      <c r="G5" s="140"/>
      <c r="H5" s="140"/>
      <c r="I5" s="140"/>
      <c r="J5" s="144" t="s">
        <v>84</v>
      </c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</row>
    <row r="6" spans="2:25" ht="99.75" customHeight="1">
      <c r="B6" s="158"/>
      <c r="C6" s="155"/>
      <c r="D6" s="9"/>
      <c r="E6" s="24"/>
      <c r="F6" s="140"/>
      <c r="G6" s="140"/>
      <c r="H6" s="140"/>
      <c r="I6" s="140"/>
      <c r="J6" s="142" t="s">
        <v>101</v>
      </c>
      <c r="K6" s="134" t="s">
        <v>103</v>
      </c>
      <c r="L6" s="134" t="s">
        <v>102</v>
      </c>
      <c r="M6" s="134" t="s">
        <v>104</v>
      </c>
      <c r="N6" s="134" t="s">
        <v>105</v>
      </c>
      <c r="O6" s="134" t="s">
        <v>106</v>
      </c>
      <c r="P6" s="134" t="s">
        <v>123</v>
      </c>
      <c r="Q6" s="89" t="s">
        <v>173</v>
      </c>
      <c r="R6" s="134" t="s">
        <v>128</v>
      </c>
      <c r="S6" s="132" t="s">
        <v>107</v>
      </c>
      <c r="T6" s="160"/>
      <c r="U6" s="160"/>
      <c r="V6" s="133"/>
      <c r="W6" s="164" t="s">
        <v>174</v>
      </c>
      <c r="X6" s="134" t="s">
        <v>149</v>
      </c>
      <c r="Y6" s="134" t="s">
        <v>175</v>
      </c>
    </row>
    <row r="7" spans="2:25" ht="36.75" customHeight="1">
      <c r="B7" s="159"/>
      <c r="C7" s="156"/>
      <c r="D7" s="77"/>
      <c r="E7" s="69"/>
      <c r="F7" s="141"/>
      <c r="G7" s="141"/>
      <c r="H7" s="141"/>
      <c r="I7" s="141"/>
      <c r="J7" s="143"/>
      <c r="K7" s="135"/>
      <c r="L7" s="135"/>
      <c r="M7" s="135"/>
      <c r="N7" s="135"/>
      <c r="O7" s="135"/>
      <c r="P7" s="135"/>
      <c r="Q7" s="90"/>
      <c r="R7" s="135"/>
      <c r="S7" s="30" t="s">
        <v>97</v>
      </c>
      <c r="T7" s="103" t="s">
        <v>163</v>
      </c>
      <c r="U7" s="30" t="s">
        <v>98</v>
      </c>
      <c r="V7" s="103" t="s">
        <v>163</v>
      </c>
      <c r="W7" s="165"/>
      <c r="X7" s="135"/>
      <c r="Y7" s="135"/>
    </row>
    <row r="8" spans="2:25" ht="17.25" customHeight="1">
      <c r="B8" s="28">
        <v>1</v>
      </c>
      <c r="C8" s="29">
        <v>2</v>
      </c>
      <c r="D8" s="29"/>
      <c r="E8" s="29"/>
      <c r="F8" s="29">
        <v>3</v>
      </c>
      <c r="G8" s="29">
        <v>4</v>
      </c>
      <c r="H8" s="29">
        <v>5</v>
      </c>
      <c r="I8" s="29">
        <v>6</v>
      </c>
      <c r="J8" s="30" t="s">
        <v>165</v>
      </c>
      <c r="K8" s="30" t="s">
        <v>166</v>
      </c>
      <c r="L8" s="30" t="s">
        <v>167</v>
      </c>
      <c r="M8" s="30" t="s">
        <v>168</v>
      </c>
      <c r="N8" s="30" t="s">
        <v>89</v>
      </c>
      <c r="O8" s="30" t="s">
        <v>90</v>
      </c>
      <c r="P8" s="30" t="s">
        <v>91</v>
      </c>
      <c r="Q8" s="91" t="s">
        <v>92</v>
      </c>
      <c r="R8" s="30" t="s">
        <v>93</v>
      </c>
      <c r="S8" s="30" t="s">
        <v>94</v>
      </c>
      <c r="T8" s="91" t="s">
        <v>95</v>
      </c>
      <c r="U8" s="30" t="s">
        <v>96</v>
      </c>
      <c r="V8" s="91" t="s">
        <v>169</v>
      </c>
      <c r="W8" s="109" t="s">
        <v>170</v>
      </c>
      <c r="X8" s="30" t="s">
        <v>171</v>
      </c>
      <c r="Y8" s="30" t="s">
        <v>172</v>
      </c>
    </row>
    <row r="9" spans="2:25" ht="12.75" customHeight="1">
      <c r="B9" s="8">
        <v>1</v>
      </c>
      <c r="C9" s="114" t="s">
        <v>2</v>
      </c>
      <c r="D9" s="113"/>
      <c r="E9" s="25"/>
      <c r="F9" s="25"/>
      <c r="G9" s="25"/>
      <c r="H9" s="70"/>
      <c r="I9" s="70"/>
      <c r="J9" s="26"/>
      <c r="K9" s="26"/>
      <c r="L9" s="27"/>
      <c r="M9" s="27">
        <f>SUM(J9:L9)</f>
        <v>0</v>
      </c>
      <c r="N9" s="46"/>
      <c r="O9" s="27"/>
      <c r="P9" s="27">
        <f>SUM(N9:O9)</f>
        <v>0</v>
      </c>
      <c r="Q9" s="92"/>
      <c r="R9" s="27">
        <f>S9+U9</f>
        <v>34000</v>
      </c>
      <c r="S9" s="8">
        <v>34000</v>
      </c>
      <c r="T9" s="104">
        <v>34000</v>
      </c>
      <c r="U9" s="8"/>
      <c r="V9" s="104"/>
      <c r="W9" s="110">
        <f>T9+V9</f>
        <v>34000</v>
      </c>
      <c r="X9" s="43">
        <f>M9+P9+R9</f>
        <v>34000</v>
      </c>
      <c r="Y9" s="55">
        <f>Q9+W9</f>
        <v>34000</v>
      </c>
    </row>
    <row r="10" spans="2:25" ht="12.75">
      <c r="B10" s="7">
        <v>2</v>
      </c>
      <c r="C10" s="18" t="s">
        <v>108</v>
      </c>
      <c r="D10" s="3"/>
      <c r="E10" s="4"/>
      <c r="F10" s="4"/>
      <c r="G10" s="4"/>
      <c r="H10" s="71"/>
      <c r="I10" s="71"/>
      <c r="J10" s="11"/>
      <c r="K10" s="11"/>
      <c r="L10" s="15"/>
      <c r="M10" s="27">
        <f aca="true" t="shared" si="0" ref="M10:M76">SUM(J10:L10)</f>
        <v>0</v>
      </c>
      <c r="N10" s="47"/>
      <c r="O10" s="15">
        <v>1300000</v>
      </c>
      <c r="P10" s="27">
        <f aca="true" t="shared" si="1" ref="P10:P76">SUM(N10:O10)</f>
        <v>1300000</v>
      </c>
      <c r="Q10" s="93">
        <v>1300000</v>
      </c>
      <c r="R10" s="27">
        <f aca="true" t="shared" si="2" ref="R10:R73">S10+U10</f>
        <v>0</v>
      </c>
      <c r="S10" s="7"/>
      <c r="T10" s="105"/>
      <c r="U10" s="7"/>
      <c r="V10" s="104"/>
      <c r="W10" s="110">
        <f aca="true" t="shared" si="3" ref="W10:W73">T10+V10</f>
        <v>0</v>
      </c>
      <c r="X10" s="43">
        <f>M10+P10+R10</f>
        <v>1300000</v>
      </c>
      <c r="Y10" s="55">
        <f aca="true" t="shared" si="4" ref="Y10:Y73">Q10+W10</f>
        <v>1300000</v>
      </c>
    </row>
    <row r="11" spans="2:25" ht="12.75">
      <c r="B11" s="7">
        <v>3</v>
      </c>
      <c r="C11" s="19" t="s">
        <v>109</v>
      </c>
      <c r="D11" s="3"/>
      <c r="E11" s="4"/>
      <c r="F11" s="4"/>
      <c r="G11" s="4"/>
      <c r="H11" s="71"/>
      <c r="I11" s="71"/>
      <c r="J11" s="11"/>
      <c r="K11" s="11"/>
      <c r="L11" s="15"/>
      <c r="M11" s="27">
        <f t="shared" si="0"/>
        <v>0</v>
      </c>
      <c r="N11" s="47"/>
      <c r="O11" s="15">
        <v>1000000</v>
      </c>
      <c r="P11" s="27">
        <f t="shared" si="1"/>
        <v>1000000</v>
      </c>
      <c r="Q11" s="93">
        <v>500000</v>
      </c>
      <c r="R11" s="27">
        <f t="shared" si="2"/>
        <v>0</v>
      </c>
      <c r="S11" s="7"/>
      <c r="T11" s="105"/>
      <c r="U11" s="7"/>
      <c r="V11" s="104"/>
      <c r="W11" s="110">
        <f t="shared" si="3"/>
        <v>0</v>
      </c>
      <c r="X11" s="43">
        <f>M11+P11+R11</f>
        <v>1000000</v>
      </c>
      <c r="Y11" s="55">
        <f t="shared" si="4"/>
        <v>500000</v>
      </c>
    </row>
    <row r="12" spans="2:25" ht="12.75" customHeight="1">
      <c r="B12" s="7">
        <v>4</v>
      </c>
      <c r="C12" s="19" t="s">
        <v>110</v>
      </c>
      <c r="D12" s="3"/>
      <c r="E12" s="4"/>
      <c r="F12" s="4"/>
      <c r="G12" s="4"/>
      <c r="H12" s="71"/>
      <c r="I12" s="71"/>
      <c r="J12" s="11"/>
      <c r="K12" s="11"/>
      <c r="L12" s="11"/>
      <c r="M12" s="27">
        <f t="shared" si="0"/>
        <v>0</v>
      </c>
      <c r="N12" s="47">
        <v>52200</v>
      </c>
      <c r="O12" s="11"/>
      <c r="P12" s="27">
        <f t="shared" si="1"/>
        <v>52200</v>
      </c>
      <c r="Q12" s="93"/>
      <c r="R12" s="27">
        <f t="shared" si="2"/>
        <v>0</v>
      </c>
      <c r="S12" s="7"/>
      <c r="T12" s="105"/>
      <c r="U12" s="7"/>
      <c r="V12" s="104"/>
      <c r="W12" s="110">
        <f t="shared" si="3"/>
        <v>0</v>
      </c>
      <c r="X12" s="43">
        <f>M12+P12+R12</f>
        <v>52200</v>
      </c>
      <c r="Y12" s="55">
        <f t="shared" si="4"/>
        <v>0</v>
      </c>
    </row>
    <row r="13" spans="2:25" ht="12.75" customHeight="1">
      <c r="B13" s="7"/>
      <c r="C13" s="19"/>
      <c r="D13" s="3"/>
      <c r="E13" s="4"/>
      <c r="F13" s="4"/>
      <c r="G13" s="4"/>
      <c r="H13" s="71"/>
      <c r="I13" s="71"/>
      <c r="J13" s="11"/>
      <c r="K13" s="11"/>
      <c r="L13" s="15"/>
      <c r="M13" s="27"/>
      <c r="N13" s="47"/>
      <c r="O13" s="15"/>
      <c r="P13" s="27"/>
      <c r="Q13" s="93"/>
      <c r="R13" s="27">
        <f t="shared" si="2"/>
        <v>0</v>
      </c>
      <c r="S13" s="7"/>
      <c r="T13" s="105"/>
      <c r="U13" s="7"/>
      <c r="V13" s="104"/>
      <c r="W13" s="110">
        <f t="shared" si="3"/>
        <v>0</v>
      </c>
      <c r="X13" s="43"/>
      <c r="Y13" s="55">
        <f t="shared" si="4"/>
        <v>0</v>
      </c>
    </row>
    <row r="14" spans="2:25" ht="12.75">
      <c r="B14" s="7">
        <v>5</v>
      </c>
      <c r="C14" s="19" t="s">
        <v>3</v>
      </c>
      <c r="D14" s="3"/>
      <c r="E14" s="4"/>
      <c r="F14" s="71">
        <v>400000</v>
      </c>
      <c r="G14" s="71"/>
      <c r="H14" s="71">
        <v>1000000</v>
      </c>
      <c r="I14" s="71">
        <v>450000</v>
      </c>
      <c r="J14" s="11">
        <v>850000</v>
      </c>
      <c r="K14" s="11"/>
      <c r="L14" s="15"/>
      <c r="M14" s="27">
        <f t="shared" si="0"/>
        <v>850000</v>
      </c>
      <c r="N14" s="47">
        <v>31320</v>
      </c>
      <c r="O14" s="15">
        <v>60000</v>
      </c>
      <c r="P14" s="27">
        <f t="shared" si="1"/>
        <v>91320</v>
      </c>
      <c r="Q14" s="93">
        <v>60000</v>
      </c>
      <c r="R14" s="27">
        <f t="shared" si="2"/>
        <v>249000</v>
      </c>
      <c r="S14" s="7">
        <v>144300</v>
      </c>
      <c r="T14" s="105">
        <v>144300</v>
      </c>
      <c r="U14" s="7">
        <v>104700</v>
      </c>
      <c r="V14" s="105">
        <v>104700</v>
      </c>
      <c r="W14" s="110">
        <f t="shared" si="3"/>
        <v>249000</v>
      </c>
      <c r="X14" s="43">
        <f aca="true" t="shared" si="5" ref="X14:X39">M14+P14+R14</f>
        <v>1190320</v>
      </c>
      <c r="Y14" s="55">
        <f t="shared" si="4"/>
        <v>309000</v>
      </c>
    </row>
    <row r="15" spans="2:25" ht="12.75">
      <c r="B15" s="7">
        <v>6</v>
      </c>
      <c r="C15" s="19" t="s">
        <v>4</v>
      </c>
      <c r="D15" s="3"/>
      <c r="E15" s="4"/>
      <c r="F15" s="71"/>
      <c r="G15" s="71"/>
      <c r="H15" s="71"/>
      <c r="I15" s="71"/>
      <c r="J15" s="11">
        <v>375000</v>
      </c>
      <c r="K15" s="11"/>
      <c r="L15" s="15"/>
      <c r="M15" s="27">
        <f t="shared" si="0"/>
        <v>375000</v>
      </c>
      <c r="N15" s="47">
        <v>31320</v>
      </c>
      <c r="O15" s="15">
        <v>60000</v>
      </c>
      <c r="P15" s="27">
        <f t="shared" si="1"/>
        <v>91320</v>
      </c>
      <c r="Q15" s="93">
        <v>60000</v>
      </c>
      <c r="R15" s="27">
        <f t="shared" si="2"/>
        <v>337900</v>
      </c>
      <c r="S15" s="7">
        <v>221700</v>
      </c>
      <c r="T15" s="105">
        <v>221700</v>
      </c>
      <c r="U15" s="7">
        <v>116200</v>
      </c>
      <c r="V15" s="105">
        <v>116200</v>
      </c>
      <c r="W15" s="110">
        <f>T15+V15</f>
        <v>337900</v>
      </c>
      <c r="X15" s="43">
        <f t="shared" si="5"/>
        <v>804220</v>
      </c>
      <c r="Y15" s="55">
        <f t="shared" si="4"/>
        <v>397900</v>
      </c>
    </row>
    <row r="16" spans="2:25" ht="12.75">
      <c r="B16" s="7">
        <v>7</v>
      </c>
      <c r="C16" s="19" t="s">
        <v>5</v>
      </c>
      <c r="D16" s="3"/>
      <c r="E16" s="4"/>
      <c r="F16" s="71"/>
      <c r="G16" s="71"/>
      <c r="H16" s="71"/>
      <c r="I16" s="71"/>
      <c r="J16" s="11">
        <v>140000</v>
      </c>
      <c r="K16" s="11"/>
      <c r="L16" s="15"/>
      <c r="M16" s="27">
        <f t="shared" si="0"/>
        <v>140000</v>
      </c>
      <c r="N16" s="47">
        <v>13050</v>
      </c>
      <c r="O16" s="15"/>
      <c r="P16" s="27">
        <f t="shared" si="1"/>
        <v>13050</v>
      </c>
      <c r="Q16" s="93"/>
      <c r="R16" s="27">
        <f t="shared" si="2"/>
        <v>74200</v>
      </c>
      <c r="S16" s="7">
        <v>74200</v>
      </c>
      <c r="T16" s="105">
        <v>74200</v>
      </c>
      <c r="U16" s="7"/>
      <c r="V16" s="105"/>
      <c r="W16" s="110">
        <f t="shared" si="3"/>
        <v>74200</v>
      </c>
      <c r="X16" s="43">
        <f t="shared" si="5"/>
        <v>227250</v>
      </c>
      <c r="Y16" s="55">
        <f t="shared" si="4"/>
        <v>74200</v>
      </c>
    </row>
    <row r="17" spans="2:25" ht="12.75">
      <c r="B17" s="7">
        <v>8</v>
      </c>
      <c r="C17" s="20" t="s">
        <v>6</v>
      </c>
      <c r="D17" s="3"/>
      <c r="E17" s="4"/>
      <c r="F17" s="71"/>
      <c r="G17" s="71"/>
      <c r="H17" s="71"/>
      <c r="I17" s="71"/>
      <c r="J17" s="11">
        <v>600000</v>
      </c>
      <c r="K17" s="11"/>
      <c r="L17" s="15"/>
      <c r="M17" s="27">
        <f t="shared" si="0"/>
        <v>600000</v>
      </c>
      <c r="N17" s="47">
        <v>41760</v>
      </c>
      <c r="O17" s="15">
        <v>60000</v>
      </c>
      <c r="P17" s="27">
        <f t="shared" si="1"/>
        <v>101760</v>
      </c>
      <c r="Q17" s="93">
        <v>60000</v>
      </c>
      <c r="R17" s="27">
        <f t="shared" si="2"/>
        <v>244200</v>
      </c>
      <c r="S17" s="7">
        <v>208200</v>
      </c>
      <c r="T17" s="105">
        <v>108200</v>
      </c>
      <c r="U17" s="7">
        <v>36000</v>
      </c>
      <c r="V17" s="105">
        <v>36000</v>
      </c>
      <c r="W17" s="110">
        <f t="shared" si="3"/>
        <v>144200</v>
      </c>
      <c r="X17" s="43">
        <f t="shared" si="5"/>
        <v>945960</v>
      </c>
      <c r="Y17" s="55">
        <f t="shared" si="4"/>
        <v>204200</v>
      </c>
    </row>
    <row r="18" spans="2:25" ht="12.75">
      <c r="B18" s="7">
        <v>9</v>
      </c>
      <c r="C18" s="20" t="s">
        <v>7</v>
      </c>
      <c r="D18" s="3"/>
      <c r="E18" s="4"/>
      <c r="F18" s="71"/>
      <c r="G18" s="71"/>
      <c r="H18" s="71">
        <v>6083708</v>
      </c>
      <c r="I18" s="71"/>
      <c r="J18" s="11">
        <v>850000</v>
      </c>
      <c r="K18" s="11"/>
      <c r="L18" s="15"/>
      <c r="M18" s="27">
        <f t="shared" si="0"/>
        <v>850000</v>
      </c>
      <c r="N18" s="47">
        <v>15660</v>
      </c>
      <c r="O18" s="15"/>
      <c r="P18" s="27">
        <f t="shared" si="1"/>
        <v>15660</v>
      </c>
      <c r="Q18" s="93"/>
      <c r="R18" s="27">
        <f t="shared" si="2"/>
        <v>176000</v>
      </c>
      <c r="S18" s="7">
        <v>68200</v>
      </c>
      <c r="T18" s="105">
        <v>68200</v>
      </c>
      <c r="U18" s="7">
        <v>107800</v>
      </c>
      <c r="V18" s="105">
        <v>107800</v>
      </c>
      <c r="W18" s="110">
        <f t="shared" si="3"/>
        <v>176000</v>
      </c>
      <c r="X18" s="43">
        <f t="shared" si="5"/>
        <v>1041660</v>
      </c>
      <c r="Y18" s="55">
        <f t="shared" si="4"/>
        <v>176000</v>
      </c>
    </row>
    <row r="19" spans="2:25" ht="12.75">
      <c r="B19" s="7">
        <v>10</v>
      </c>
      <c r="C19" s="20" t="s">
        <v>8</v>
      </c>
      <c r="D19" s="3"/>
      <c r="E19" s="4"/>
      <c r="F19" s="71"/>
      <c r="G19" s="71"/>
      <c r="H19" s="71"/>
      <c r="I19" s="71"/>
      <c r="J19" s="11">
        <v>1050000</v>
      </c>
      <c r="K19" s="11"/>
      <c r="L19" s="15"/>
      <c r="M19" s="27">
        <f t="shared" si="0"/>
        <v>1050000</v>
      </c>
      <c r="N19" s="47">
        <v>41760</v>
      </c>
      <c r="O19" s="15">
        <v>60000</v>
      </c>
      <c r="P19" s="27">
        <f t="shared" si="1"/>
        <v>101760</v>
      </c>
      <c r="Q19" s="93">
        <v>60000</v>
      </c>
      <c r="R19" s="27">
        <f t="shared" si="2"/>
        <v>246400</v>
      </c>
      <c r="S19" s="7">
        <v>206200</v>
      </c>
      <c r="T19" s="105">
        <v>106200</v>
      </c>
      <c r="U19" s="7">
        <v>40200</v>
      </c>
      <c r="V19" s="105">
        <v>40200</v>
      </c>
      <c r="W19" s="110">
        <f t="shared" si="3"/>
        <v>146400</v>
      </c>
      <c r="X19" s="43">
        <f t="shared" si="5"/>
        <v>1398160</v>
      </c>
      <c r="Y19" s="55">
        <f t="shared" si="4"/>
        <v>206400</v>
      </c>
    </row>
    <row r="20" spans="2:25" ht="12.75">
      <c r="B20" s="7">
        <v>11</v>
      </c>
      <c r="C20" s="20" t="s">
        <v>9</v>
      </c>
      <c r="D20" s="3"/>
      <c r="E20" s="4"/>
      <c r="F20" s="71"/>
      <c r="G20" s="71"/>
      <c r="H20" s="71"/>
      <c r="I20" s="71"/>
      <c r="J20" s="11">
        <v>1250000</v>
      </c>
      <c r="K20" s="11"/>
      <c r="L20" s="15"/>
      <c r="M20" s="27">
        <f t="shared" si="0"/>
        <v>1250000</v>
      </c>
      <c r="N20" s="47">
        <v>46980</v>
      </c>
      <c r="O20" s="15">
        <v>60000</v>
      </c>
      <c r="P20" s="27">
        <f t="shared" si="1"/>
        <v>106980</v>
      </c>
      <c r="Q20" s="93">
        <v>60000</v>
      </c>
      <c r="R20" s="27">
        <f t="shared" si="2"/>
        <v>267700</v>
      </c>
      <c r="S20" s="7">
        <v>211400</v>
      </c>
      <c r="T20" s="105">
        <v>111400</v>
      </c>
      <c r="U20" s="7">
        <v>56300</v>
      </c>
      <c r="V20" s="105">
        <v>56300</v>
      </c>
      <c r="W20" s="110">
        <f t="shared" si="3"/>
        <v>167700</v>
      </c>
      <c r="X20" s="43">
        <f t="shared" si="5"/>
        <v>1624680</v>
      </c>
      <c r="Y20" s="55">
        <f t="shared" si="4"/>
        <v>227700</v>
      </c>
    </row>
    <row r="21" spans="2:25" ht="12.75">
      <c r="B21" s="7">
        <v>12</v>
      </c>
      <c r="C21" s="20" t="s">
        <v>10</v>
      </c>
      <c r="D21" s="3"/>
      <c r="E21" s="4"/>
      <c r="F21" s="71">
        <v>400000</v>
      </c>
      <c r="G21" s="71"/>
      <c r="H21" s="71">
        <v>2255306</v>
      </c>
      <c r="I21" s="71"/>
      <c r="J21" s="11">
        <v>600000</v>
      </c>
      <c r="K21" s="11"/>
      <c r="L21" s="15"/>
      <c r="M21" s="27">
        <f t="shared" si="0"/>
        <v>600000</v>
      </c>
      <c r="N21" s="47"/>
      <c r="O21" s="15"/>
      <c r="P21" s="27">
        <f t="shared" si="1"/>
        <v>0</v>
      </c>
      <c r="Q21" s="93"/>
      <c r="R21" s="27">
        <f t="shared" si="2"/>
        <v>231798</v>
      </c>
      <c r="S21" s="7">
        <v>128200</v>
      </c>
      <c r="T21" s="105">
        <v>128200</v>
      </c>
      <c r="U21" s="7">
        <v>103598</v>
      </c>
      <c r="V21" s="105">
        <v>103598</v>
      </c>
      <c r="W21" s="110">
        <f t="shared" si="3"/>
        <v>231798</v>
      </c>
      <c r="X21" s="43">
        <f t="shared" si="5"/>
        <v>831798</v>
      </c>
      <c r="Y21" s="55">
        <f t="shared" si="4"/>
        <v>231798</v>
      </c>
    </row>
    <row r="22" spans="2:25" ht="12.75">
      <c r="B22" s="7">
        <v>13</v>
      </c>
      <c r="C22" s="20" t="s">
        <v>11</v>
      </c>
      <c r="D22" s="3"/>
      <c r="E22" s="4"/>
      <c r="F22" s="71"/>
      <c r="G22" s="71"/>
      <c r="H22" s="71">
        <v>3856493</v>
      </c>
      <c r="I22" s="71"/>
      <c r="J22" s="11">
        <v>1275000</v>
      </c>
      <c r="K22" s="11"/>
      <c r="L22" s="15"/>
      <c r="M22" s="27">
        <f t="shared" si="0"/>
        <v>1275000</v>
      </c>
      <c r="N22" s="47">
        <v>15660</v>
      </c>
      <c r="O22" s="15"/>
      <c r="P22" s="27">
        <f t="shared" si="1"/>
        <v>15660</v>
      </c>
      <c r="Q22" s="93"/>
      <c r="R22" s="27">
        <f t="shared" si="2"/>
        <v>168414</v>
      </c>
      <c r="S22" s="7">
        <v>112500</v>
      </c>
      <c r="T22" s="105">
        <v>112500</v>
      </c>
      <c r="U22" s="7">
        <v>55914</v>
      </c>
      <c r="V22" s="105">
        <v>55914</v>
      </c>
      <c r="W22" s="110">
        <f t="shared" si="3"/>
        <v>168414</v>
      </c>
      <c r="X22" s="43">
        <f t="shared" si="5"/>
        <v>1459074</v>
      </c>
      <c r="Y22" s="55">
        <f t="shared" si="4"/>
        <v>168414</v>
      </c>
    </row>
    <row r="23" spans="2:25" ht="12.75">
      <c r="B23" s="7">
        <v>14</v>
      </c>
      <c r="C23" s="20" t="s">
        <v>12</v>
      </c>
      <c r="D23" s="3"/>
      <c r="E23" s="4"/>
      <c r="F23" s="71"/>
      <c r="G23" s="71"/>
      <c r="H23" s="71"/>
      <c r="I23" s="71"/>
      <c r="J23" s="11">
        <v>1078000</v>
      </c>
      <c r="K23" s="11"/>
      <c r="L23" s="15"/>
      <c r="M23" s="27">
        <f t="shared" si="0"/>
        <v>1078000</v>
      </c>
      <c r="N23" s="47"/>
      <c r="O23" s="15"/>
      <c r="P23" s="27">
        <f t="shared" si="1"/>
        <v>0</v>
      </c>
      <c r="Q23" s="93"/>
      <c r="R23" s="27">
        <f t="shared" si="2"/>
        <v>240700</v>
      </c>
      <c r="S23" s="7">
        <v>240700</v>
      </c>
      <c r="T23" s="105">
        <v>77342</v>
      </c>
      <c r="U23" s="7"/>
      <c r="V23" s="105"/>
      <c r="W23" s="110">
        <f t="shared" si="3"/>
        <v>77342</v>
      </c>
      <c r="X23" s="43">
        <f t="shared" si="5"/>
        <v>1318700</v>
      </c>
      <c r="Y23" s="55">
        <f t="shared" si="4"/>
        <v>77342</v>
      </c>
    </row>
    <row r="24" spans="2:25" ht="12.75">
      <c r="B24" s="7">
        <v>15</v>
      </c>
      <c r="C24" s="19" t="s">
        <v>13</v>
      </c>
      <c r="D24" s="3"/>
      <c r="E24" s="4"/>
      <c r="F24" s="71"/>
      <c r="G24" s="71"/>
      <c r="H24" s="71">
        <v>2837191</v>
      </c>
      <c r="I24" s="71"/>
      <c r="J24" s="11">
        <v>1800000</v>
      </c>
      <c r="K24" s="11"/>
      <c r="L24" s="15"/>
      <c r="M24" s="27">
        <f t="shared" si="0"/>
        <v>1800000</v>
      </c>
      <c r="N24" s="47"/>
      <c r="O24" s="15"/>
      <c r="P24" s="27">
        <f t="shared" si="1"/>
        <v>0</v>
      </c>
      <c r="Q24" s="93"/>
      <c r="R24" s="27">
        <f t="shared" si="2"/>
        <v>154852</v>
      </c>
      <c r="S24" s="7">
        <v>96000</v>
      </c>
      <c r="T24" s="105">
        <v>96000</v>
      </c>
      <c r="U24" s="7">
        <v>58852</v>
      </c>
      <c r="V24" s="105">
        <v>58852</v>
      </c>
      <c r="W24" s="110">
        <f t="shared" si="3"/>
        <v>154852</v>
      </c>
      <c r="X24" s="43">
        <f t="shared" si="5"/>
        <v>1954852</v>
      </c>
      <c r="Y24" s="55">
        <f t="shared" si="4"/>
        <v>154852</v>
      </c>
    </row>
    <row r="25" spans="2:25" ht="12.75">
      <c r="B25" s="7">
        <v>16</v>
      </c>
      <c r="C25" s="20" t="s">
        <v>14</v>
      </c>
      <c r="D25" s="3"/>
      <c r="E25" s="4"/>
      <c r="F25" s="71"/>
      <c r="G25" s="71"/>
      <c r="H25" s="71"/>
      <c r="I25" s="71"/>
      <c r="J25" s="11">
        <v>1500000</v>
      </c>
      <c r="K25" s="11"/>
      <c r="L25" s="15"/>
      <c r="M25" s="27">
        <f t="shared" si="0"/>
        <v>1500000</v>
      </c>
      <c r="N25" s="47">
        <v>41760</v>
      </c>
      <c r="O25" s="15">
        <v>60000</v>
      </c>
      <c r="P25" s="27">
        <f t="shared" si="1"/>
        <v>101760</v>
      </c>
      <c r="Q25" s="93">
        <v>60000</v>
      </c>
      <c r="R25" s="27">
        <f t="shared" si="2"/>
        <v>221904</v>
      </c>
      <c r="S25" s="7">
        <v>199200</v>
      </c>
      <c r="T25" s="105">
        <v>99200</v>
      </c>
      <c r="U25" s="7">
        <v>22704</v>
      </c>
      <c r="V25" s="105">
        <v>22704</v>
      </c>
      <c r="W25" s="110">
        <f t="shared" si="3"/>
        <v>121904</v>
      </c>
      <c r="X25" s="43">
        <f t="shared" si="5"/>
        <v>1823664</v>
      </c>
      <c r="Y25" s="55">
        <f t="shared" si="4"/>
        <v>181904</v>
      </c>
    </row>
    <row r="26" spans="2:25" ht="12.75">
      <c r="B26" s="7">
        <v>17</v>
      </c>
      <c r="C26" s="20" t="s">
        <v>15</v>
      </c>
      <c r="D26" s="3"/>
      <c r="E26" s="4"/>
      <c r="F26" s="71"/>
      <c r="G26" s="71"/>
      <c r="H26" s="71"/>
      <c r="I26" s="71"/>
      <c r="J26" s="11">
        <v>1500000</v>
      </c>
      <c r="K26" s="11"/>
      <c r="L26" s="15"/>
      <c r="M26" s="27">
        <f t="shared" si="0"/>
        <v>1500000</v>
      </c>
      <c r="N26" s="47">
        <v>31320</v>
      </c>
      <c r="O26" s="15">
        <v>60000</v>
      </c>
      <c r="P26" s="27">
        <f t="shared" si="1"/>
        <v>91320</v>
      </c>
      <c r="Q26" s="93">
        <v>60000</v>
      </c>
      <c r="R26" s="27">
        <f t="shared" si="2"/>
        <v>108400</v>
      </c>
      <c r="S26" s="7">
        <v>108400</v>
      </c>
      <c r="T26" s="105">
        <v>108400</v>
      </c>
      <c r="U26" s="7"/>
      <c r="V26" s="105"/>
      <c r="W26" s="110">
        <f t="shared" si="3"/>
        <v>108400</v>
      </c>
      <c r="X26" s="43">
        <f t="shared" si="5"/>
        <v>1699720</v>
      </c>
      <c r="Y26" s="55">
        <f t="shared" si="4"/>
        <v>168400</v>
      </c>
    </row>
    <row r="27" spans="2:25" ht="12.75">
      <c r="B27" s="7">
        <v>18</v>
      </c>
      <c r="C27" s="20" t="s">
        <v>16</v>
      </c>
      <c r="D27" s="3"/>
      <c r="E27" s="4"/>
      <c r="F27" s="71"/>
      <c r="G27" s="71"/>
      <c r="H27" s="71"/>
      <c r="I27" s="71"/>
      <c r="J27" s="11">
        <v>870000</v>
      </c>
      <c r="K27" s="11"/>
      <c r="L27" s="15"/>
      <c r="M27" s="27">
        <f t="shared" si="0"/>
        <v>870000</v>
      </c>
      <c r="N27" s="47">
        <v>52200</v>
      </c>
      <c r="O27" s="15">
        <v>60000</v>
      </c>
      <c r="P27" s="27">
        <f t="shared" si="1"/>
        <v>112200</v>
      </c>
      <c r="Q27" s="93">
        <v>60000</v>
      </c>
      <c r="R27" s="27">
        <f t="shared" si="2"/>
        <v>296533</v>
      </c>
      <c r="S27" s="7">
        <v>220568</v>
      </c>
      <c r="T27" s="105">
        <v>64700</v>
      </c>
      <c r="U27" s="7">
        <v>75965</v>
      </c>
      <c r="V27" s="105">
        <v>75965</v>
      </c>
      <c r="W27" s="110">
        <f t="shared" si="3"/>
        <v>140665</v>
      </c>
      <c r="X27" s="43">
        <f t="shared" si="5"/>
        <v>1278733</v>
      </c>
      <c r="Y27" s="55">
        <f t="shared" si="4"/>
        <v>200665</v>
      </c>
    </row>
    <row r="28" spans="2:25" ht="12.75">
      <c r="B28" s="7">
        <v>19</v>
      </c>
      <c r="C28" s="20" t="s">
        <v>17</v>
      </c>
      <c r="D28" s="3"/>
      <c r="E28" s="4"/>
      <c r="F28" s="71"/>
      <c r="G28" s="71"/>
      <c r="H28" s="71"/>
      <c r="I28" s="71"/>
      <c r="J28" s="11">
        <v>1029000</v>
      </c>
      <c r="K28" s="11"/>
      <c r="L28" s="15"/>
      <c r="M28" s="27">
        <f>SUM(J28:L28)</f>
        <v>1029000</v>
      </c>
      <c r="N28" s="47"/>
      <c r="O28" s="118">
        <v>50000</v>
      </c>
      <c r="P28" s="27">
        <f t="shared" si="1"/>
        <v>50000</v>
      </c>
      <c r="Q28" s="93">
        <v>50000</v>
      </c>
      <c r="R28" s="27">
        <f t="shared" si="2"/>
        <v>305600</v>
      </c>
      <c r="S28" s="7">
        <v>162600</v>
      </c>
      <c r="T28" s="105">
        <v>62600</v>
      </c>
      <c r="U28" s="7">
        <v>143000</v>
      </c>
      <c r="V28" s="105">
        <v>143000</v>
      </c>
      <c r="W28" s="110">
        <f t="shared" si="3"/>
        <v>205600</v>
      </c>
      <c r="X28" s="43">
        <f t="shared" si="5"/>
        <v>1384600</v>
      </c>
      <c r="Y28" s="55">
        <f t="shared" si="4"/>
        <v>255600</v>
      </c>
    </row>
    <row r="29" spans="2:25" ht="12.75">
      <c r="B29" s="7">
        <v>20</v>
      </c>
      <c r="C29" s="20" t="s">
        <v>18</v>
      </c>
      <c r="D29" s="3"/>
      <c r="E29" s="4"/>
      <c r="F29" s="71"/>
      <c r="G29" s="71"/>
      <c r="H29" s="71"/>
      <c r="I29" s="71"/>
      <c r="J29" s="11">
        <v>1830000</v>
      </c>
      <c r="K29" s="11"/>
      <c r="L29" s="15"/>
      <c r="M29" s="27">
        <f t="shared" si="0"/>
        <v>1830000</v>
      </c>
      <c r="N29" s="47">
        <v>62640</v>
      </c>
      <c r="O29" s="15">
        <v>60000</v>
      </c>
      <c r="P29" s="27">
        <f t="shared" si="1"/>
        <v>122640</v>
      </c>
      <c r="Q29" s="93">
        <v>60000</v>
      </c>
      <c r="R29" s="27">
        <f t="shared" si="2"/>
        <v>337200</v>
      </c>
      <c r="S29" s="7">
        <v>240200</v>
      </c>
      <c r="T29" s="105">
        <v>214300</v>
      </c>
      <c r="U29" s="7">
        <v>97000</v>
      </c>
      <c r="V29" s="105">
        <v>97000</v>
      </c>
      <c r="W29" s="110">
        <f t="shared" si="3"/>
        <v>311300</v>
      </c>
      <c r="X29" s="43">
        <f t="shared" si="5"/>
        <v>2289840</v>
      </c>
      <c r="Y29" s="55">
        <f t="shared" si="4"/>
        <v>371300</v>
      </c>
    </row>
    <row r="30" spans="2:25" ht="12.75">
      <c r="B30" s="7">
        <v>21</v>
      </c>
      <c r="C30" s="20" t="s">
        <v>19</v>
      </c>
      <c r="D30" s="3"/>
      <c r="E30" s="4"/>
      <c r="F30" s="71"/>
      <c r="G30" s="71"/>
      <c r="H30" s="71"/>
      <c r="I30" s="71"/>
      <c r="J30" s="11">
        <v>525000</v>
      </c>
      <c r="K30" s="11"/>
      <c r="L30" s="15"/>
      <c r="M30" s="27">
        <f t="shared" si="0"/>
        <v>525000</v>
      </c>
      <c r="N30" s="47">
        <v>36540</v>
      </c>
      <c r="O30" s="15">
        <v>60000</v>
      </c>
      <c r="P30" s="27">
        <f t="shared" si="1"/>
        <v>96540</v>
      </c>
      <c r="Q30" s="93">
        <v>60000</v>
      </c>
      <c r="R30" s="27">
        <f t="shared" si="2"/>
        <v>360100</v>
      </c>
      <c r="S30" s="7">
        <v>230100</v>
      </c>
      <c r="T30" s="105">
        <v>130100</v>
      </c>
      <c r="U30" s="7">
        <v>130000</v>
      </c>
      <c r="V30" s="105">
        <v>130000</v>
      </c>
      <c r="W30" s="110">
        <f t="shared" si="3"/>
        <v>260100</v>
      </c>
      <c r="X30" s="43">
        <f t="shared" si="5"/>
        <v>981640</v>
      </c>
      <c r="Y30" s="55">
        <f t="shared" si="4"/>
        <v>320100</v>
      </c>
    </row>
    <row r="31" spans="2:25" ht="12.75">
      <c r="B31" s="7">
        <v>22</v>
      </c>
      <c r="C31" s="19" t="s">
        <v>20</v>
      </c>
      <c r="D31" s="3">
        <v>256.1</v>
      </c>
      <c r="E31" s="4"/>
      <c r="F31" s="71"/>
      <c r="G31" s="71"/>
      <c r="H31" s="71"/>
      <c r="I31" s="71"/>
      <c r="J31" s="11">
        <v>1125000</v>
      </c>
      <c r="K31" s="11"/>
      <c r="L31" s="15"/>
      <c r="M31" s="27">
        <f t="shared" si="0"/>
        <v>1125000</v>
      </c>
      <c r="N31" s="47">
        <v>52200</v>
      </c>
      <c r="O31" s="15">
        <v>60000</v>
      </c>
      <c r="P31" s="27">
        <f t="shared" si="1"/>
        <v>112200</v>
      </c>
      <c r="Q31" s="93">
        <v>60000</v>
      </c>
      <c r="R31" s="27">
        <f t="shared" si="2"/>
        <v>348200</v>
      </c>
      <c r="S31" s="7">
        <v>193200</v>
      </c>
      <c r="T31" s="105">
        <v>93200</v>
      </c>
      <c r="U31" s="7">
        <v>155000</v>
      </c>
      <c r="V31" s="105">
        <v>155000</v>
      </c>
      <c r="W31" s="110">
        <f t="shared" si="3"/>
        <v>248200</v>
      </c>
      <c r="X31" s="43">
        <f t="shared" si="5"/>
        <v>1585400</v>
      </c>
      <c r="Y31" s="55">
        <f t="shared" si="4"/>
        <v>308200</v>
      </c>
    </row>
    <row r="32" spans="2:25" ht="12.75">
      <c r="B32" s="7">
        <v>23</v>
      </c>
      <c r="C32" s="19" t="s">
        <v>21</v>
      </c>
      <c r="D32" s="3"/>
      <c r="E32" s="4"/>
      <c r="F32" s="71"/>
      <c r="G32" s="71"/>
      <c r="H32" s="71"/>
      <c r="I32" s="71"/>
      <c r="J32" s="11">
        <v>600000</v>
      </c>
      <c r="K32" s="11"/>
      <c r="L32" s="15"/>
      <c r="M32" s="27">
        <f t="shared" si="0"/>
        <v>600000</v>
      </c>
      <c r="N32" s="47"/>
      <c r="O32" s="16">
        <v>50000</v>
      </c>
      <c r="P32" s="27">
        <f t="shared" si="1"/>
        <v>50000</v>
      </c>
      <c r="Q32" s="93">
        <v>50000</v>
      </c>
      <c r="R32" s="27">
        <f t="shared" si="2"/>
        <v>362400</v>
      </c>
      <c r="S32" s="7">
        <v>246200</v>
      </c>
      <c r="T32" s="105">
        <v>146200</v>
      </c>
      <c r="U32" s="7">
        <v>116200</v>
      </c>
      <c r="V32" s="105">
        <v>116200</v>
      </c>
      <c r="W32" s="110">
        <f t="shared" si="3"/>
        <v>262400</v>
      </c>
      <c r="X32" s="43">
        <f t="shared" si="5"/>
        <v>1012400</v>
      </c>
      <c r="Y32" s="55">
        <f t="shared" si="4"/>
        <v>312400</v>
      </c>
    </row>
    <row r="33" spans="2:25" ht="12.75">
      <c r="B33" s="7">
        <v>24</v>
      </c>
      <c r="C33" s="19" t="s">
        <v>22</v>
      </c>
      <c r="D33" s="3"/>
      <c r="E33" s="4"/>
      <c r="F33" s="71"/>
      <c r="G33" s="71"/>
      <c r="H33" s="71"/>
      <c r="I33" s="71"/>
      <c r="J33" s="11">
        <v>2022000</v>
      </c>
      <c r="K33" s="11"/>
      <c r="L33" s="15"/>
      <c r="M33" s="27">
        <f t="shared" si="0"/>
        <v>2022000</v>
      </c>
      <c r="N33" s="47">
        <v>46980</v>
      </c>
      <c r="O33" s="15">
        <v>60000</v>
      </c>
      <c r="P33" s="27">
        <f t="shared" si="1"/>
        <v>106980</v>
      </c>
      <c r="Q33" s="93">
        <v>60000</v>
      </c>
      <c r="R33" s="27">
        <f t="shared" si="2"/>
        <v>254600</v>
      </c>
      <c r="S33" s="7">
        <v>166600</v>
      </c>
      <c r="T33" s="105">
        <v>166600</v>
      </c>
      <c r="U33" s="7">
        <v>88000</v>
      </c>
      <c r="V33" s="105">
        <v>88000</v>
      </c>
      <c r="W33" s="110">
        <f t="shared" si="3"/>
        <v>254600</v>
      </c>
      <c r="X33" s="43">
        <f t="shared" si="5"/>
        <v>2383580</v>
      </c>
      <c r="Y33" s="55">
        <f t="shared" si="4"/>
        <v>314600</v>
      </c>
    </row>
    <row r="34" spans="2:25" ht="12.75">
      <c r="B34" s="7">
        <v>25</v>
      </c>
      <c r="C34" s="19" t="s">
        <v>23</v>
      </c>
      <c r="D34" s="3"/>
      <c r="E34" s="4"/>
      <c r="F34" s="71"/>
      <c r="G34" s="71"/>
      <c r="H34" s="71"/>
      <c r="I34" s="71"/>
      <c r="J34" s="11">
        <v>2022000</v>
      </c>
      <c r="K34" s="11"/>
      <c r="L34" s="15"/>
      <c r="M34" s="27">
        <f t="shared" si="0"/>
        <v>2022000</v>
      </c>
      <c r="N34" s="47">
        <v>41760</v>
      </c>
      <c r="O34" s="15">
        <v>60000</v>
      </c>
      <c r="P34" s="27">
        <f t="shared" si="1"/>
        <v>101760</v>
      </c>
      <c r="Q34" s="93">
        <v>60000</v>
      </c>
      <c r="R34" s="27">
        <f t="shared" si="2"/>
        <v>422200</v>
      </c>
      <c r="S34" s="7">
        <v>159200</v>
      </c>
      <c r="T34" s="105">
        <v>60000</v>
      </c>
      <c r="U34" s="7">
        <v>263000</v>
      </c>
      <c r="V34" s="105">
        <v>263000</v>
      </c>
      <c r="W34" s="110">
        <f t="shared" si="3"/>
        <v>323000</v>
      </c>
      <c r="X34" s="43">
        <f t="shared" si="5"/>
        <v>2545960</v>
      </c>
      <c r="Y34" s="55">
        <f t="shared" si="4"/>
        <v>383000</v>
      </c>
    </row>
    <row r="35" spans="2:25" ht="12.75">
      <c r="B35" s="7">
        <v>26</v>
      </c>
      <c r="C35" s="20" t="s">
        <v>24</v>
      </c>
      <c r="D35" s="3"/>
      <c r="E35" s="4"/>
      <c r="F35" s="71"/>
      <c r="G35" s="71"/>
      <c r="H35" s="71"/>
      <c r="I35" s="71"/>
      <c r="J35" s="11">
        <v>375000</v>
      </c>
      <c r="K35" s="11"/>
      <c r="L35" s="15"/>
      <c r="M35" s="27">
        <f t="shared" si="0"/>
        <v>375000</v>
      </c>
      <c r="N35" s="47">
        <v>36540</v>
      </c>
      <c r="O35" s="15">
        <v>60000</v>
      </c>
      <c r="P35" s="27">
        <f t="shared" si="1"/>
        <v>96540</v>
      </c>
      <c r="Q35" s="93">
        <v>60000</v>
      </c>
      <c r="R35" s="27">
        <f t="shared" si="2"/>
        <v>968200</v>
      </c>
      <c r="S35" s="7">
        <v>968200</v>
      </c>
      <c r="T35" s="105">
        <v>168200</v>
      </c>
      <c r="U35" s="7"/>
      <c r="V35" s="105"/>
      <c r="W35" s="110">
        <f t="shared" si="3"/>
        <v>168200</v>
      </c>
      <c r="X35" s="43">
        <f t="shared" si="5"/>
        <v>1439740</v>
      </c>
      <c r="Y35" s="55">
        <f t="shared" si="4"/>
        <v>228200</v>
      </c>
    </row>
    <row r="36" spans="2:25" ht="12.75">
      <c r="B36" s="7">
        <v>27</v>
      </c>
      <c r="C36" s="20" t="s">
        <v>25</v>
      </c>
      <c r="D36" s="3"/>
      <c r="E36" s="4"/>
      <c r="F36" s="71"/>
      <c r="G36" s="71"/>
      <c r="H36" s="71"/>
      <c r="I36" s="71"/>
      <c r="J36" s="11">
        <v>750000</v>
      </c>
      <c r="K36" s="11"/>
      <c r="L36" s="15"/>
      <c r="M36" s="27">
        <f t="shared" si="0"/>
        <v>750000</v>
      </c>
      <c r="N36" s="47">
        <v>52200</v>
      </c>
      <c r="O36" s="15">
        <v>60000</v>
      </c>
      <c r="P36" s="27">
        <f t="shared" si="1"/>
        <v>112200</v>
      </c>
      <c r="Q36" s="93">
        <v>60000</v>
      </c>
      <c r="R36" s="27">
        <f t="shared" si="2"/>
        <v>423400</v>
      </c>
      <c r="S36" s="7">
        <v>341400</v>
      </c>
      <c r="T36" s="105">
        <v>136200</v>
      </c>
      <c r="U36" s="7">
        <v>82000</v>
      </c>
      <c r="V36" s="105">
        <v>82000</v>
      </c>
      <c r="W36" s="110">
        <f t="shared" si="3"/>
        <v>218200</v>
      </c>
      <c r="X36" s="43">
        <f t="shared" si="5"/>
        <v>1285600</v>
      </c>
      <c r="Y36" s="55">
        <f t="shared" si="4"/>
        <v>278200</v>
      </c>
    </row>
    <row r="37" spans="2:25" ht="12.75">
      <c r="B37" s="7">
        <v>28</v>
      </c>
      <c r="C37" s="20" t="s">
        <v>26</v>
      </c>
      <c r="D37" s="3"/>
      <c r="E37" s="6"/>
      <c r="F37" s="72"/>
      <c r="G37" s="72"/>
      <c r="H37" s="72"/>
      <c r="I37" s="72"/>
      <c r="J37" s="11"/>
      <c r="K37" s="11"/>
      <c r="L37" s="15"/>
      <c r="M37" s="27">
        <f t="shared" si="0"/>
        <v>0</v>
      </c>
      <c r="N37" s="47">
        <v>10440</v>
      </c>
      <c r="O37" s="15"/>
      <c r="P37" s="27">
        <f t="shared" si="1"/>
        <v>10440</v>
      </c>
      <c r="Q37" s="93"/>
      <c r="R37" s="27">
        <f t="shared" si="2"/>
        <v>40600</v>
      </c>
      <c r="S37" s="7">
        <v>40600</v>
      </c>
      <c r="T37" s="105">
        <v>40600</v>
      </c>
      <c r="U37" s="7"/>
      <c r="V37" s="105"/>
      <c r="W37" s="110">
        <f t="shared" si="3"/>
        <v>40600</v>
      </c>
      <c r="X37" s="43">
        <f t="shared" si="5"/>
        <v>51040</v>
      </c>
      <c r="Y37" s="55">
        <f t="shared" si="4"/>
        <v>40600</v>
      </c>
    </row>
    <row r="38" spans="2:25" ht="12.75">
      <c r="B38" s="7">
        <v>29</v>
      </c>
      <c r="C38" s="20" t="s">
        <v>82</v>
      </c>
      <c r="D38" s="3"/>
      <c r="E38" s="13"/>
      <c r="F38" s="76"/>
      <c r="G38" s="76"/>
      <c r="H38" s="76"/>
      <c r="I38" s="76"/>
      <c r="J38" s="11"/>
      <c r="K38" s="11"/>
      <c r="L38" s="15"/>
      <c r="M38" s="27">
        <f t="shared" si="0"/>
        <v>0</v>
      </c>
      <c r="N38" s="47">
        <v>13050</v>
      </c>
      <c r="O38" s="15"/>
      <c r="P38" s="27">
        <f t="shared" si="1"/>
        <v>13050</v>
      </c>
      <c r="Q38" s="93"/>
      <c r="R38" s="27">
        <f t="shared" si="2"/>
        <v>61700</v>
      </c>
      <c r="S38" s="7">
        <v>61700</v>
      </c>
      <c r="T38" s="105">
        <v>61700</v>
      </c>
      <c r="U38" s="7"/>
      <c r="V38" s="105"/>
      <c r="W38" s="110">
        <f t="shared" si="3"/>
        <v>61700</v>
      </c>
      <c r="X38" s="43">
        <f t="shared" si="5"/>
        <v>74750</v>
      </c>
      <c r="Y38" s="55">
        <f t="shared" si="4"/>
        <v>61700</v>
      </c>
    </row>
    <row r="39" spans="2:25" ht="12.75">
      <c r="B39" s="7">
        <v>30</v>
      </c>
      <c r="C39" s="20" t="s">
        <v>83</v>
      </c>
      <c r="D39" s="3"/>
      <c r="E39" s="13"/>
      <c r="F39" s="76">
        <v>700000</v>
      </c>
      <c r="G39" s="76"/>
      <c r="H39" s="76"/>
      <c r="I39" s="76"/>
      <c r="J39" s="11">
        <v>600000</v>
      </c>
      <c r="K39" s="11"/>
      <c r="L39" s="15"/>
      <c r="M39" s="27">
        <f t="shared" si="0"/>
        <v>600000</v>
      </c>
      <c r="N39" s="48">
        <v>41760</v>
      </c>
      <c r="O39" s="15">
        <v>60000</v>
      </c>
      <c r="P39" s="27">
        <f t="shared" si="1"/>
        <v>101760</v>
      </c>
      <c r="Q39" s="93">
        <v>60000</v>
      </c>
      <c r="R39" s="27">
        <f t="shared" si="2"/>
        <v>830000</v>
      </c>
      <c r="S39" s="7">
        <v>820000</v>
      </c>
      <c r="T39" s="105">
        <v>420000</v>
      </c>
      <c r="U39" s="7">
        <v>10000</v>
      </c>
      <c r="V39" s="105">
        <v>10000</v>
      </c>
      <c r="W39" s="110">
        <f t="shared" si="3"/>
        <v>430000</v>
      </c>
      <c r="X39" s="43">
        <f t="shared" si="5"/>
        <v>1531760</v>
      </c>
      <c r="Y39" s="55">
        <f t="shared" si="4"/>
        <v>490000</v>
      </c>
    </row>
    <row r="40" spans="2:25" ht="12.75">
      <c r="B40" s="7"/>
      <c r="C40" s="66" t="s">
        <v>154</v>
      </c>
      <c r="D40" s="3"/>
      <c r="E40" s="13"/>
      <c r="F40" s="73">
        <f>SUM(F14:F39)</f>
        <v>1500000</v>
      </c>
      <c r="G40" s="73"/>
      <c r="H40" s="73">
        <f>SUM(H14:H39)</f>
        <v>16032698</v>
      </c>
      <c r="I40" s="73">
        <f>SUM(I14:I39)</f>
        <v>450000</v>
      </c>
      <c r="J40" s="23">
        <f>SUM(J14:J39)</f>
        <v>24616000</v>
      </c>
      <c r="K40" s="23">
        <f aca="true" t="shared" si="6" ref="K40:Y40">SUM(K14:K39)</f>
        <v>0</v>
      </c>
      <c r="L40" s="23">
        <f t="shared" si="6"/>
        <v>0</v>
      </c>
      <c r="M40" s="115">
        <f t="shared" si="6"/>
        <v>24616000</v>
      </c>
      <c r="N40" s="23">
        <f t="shared" si="6"/>
        <v>756900</v>
      </c>
      <c r="O40" s="23">
        <f>SUM(O14:O39)</f>
        <v>1060000</v>
      </c>
      <c r="P40" s="23">
        <f>SUM(P14:P39)</f>
        <v>1816900</v>
      </c>
      <c r="Q40" s="94">
        <f>SUM(Q14:Q39)</f>
        <v>1060000</v>
      </c>
      <c r="R40" s="27">
        <f t="shared" si="2"/>
        <v>7732201</v>
      </c>
      <c r="S40" s="23">
        <f t="shared" si="6"/>
        <v>5869768</v>
      </c>
      <c r="T40" s="94">
        <f t="shared" si="6"/>
        <v>3220242</v>
      </c>
      <c r="U40" s="23">
        <f t="shared" si="6"/>
        <v>1862433</v>
      </c>
      <c r="V40" s="94">
        <f t="shared" si="6"/>
        <v>1862433</v>
      </c>
      <c r="W40" s="85">
        <f t="shared" si="6"/>
        <v>5082675</v>
      </c>
      <c r="X40" s="23">
        <f t="shared" si="6"/>
        <v>34165101</v>
      </c>
      <c r="Y40" s="23">
        <f t="shared" si="6"/>
        <v>6142675</v>
      </c>
    </row>
    <row r="41" spans="2:25" ht="12.75">
      <c r="B41" s="7">
        <v>31</v>
      </c>
      <c r="C41" s="20" t="s">
        <v>27</v>
      </c>
      <c r="D41" s="3"/>
      <c r="E41" s="4"/>
      <c r="F41" s="71"/>
      <c r="G41" s="71"/>
      <c r="H41" s="71"/>
      <c r="I41" s="71"/>
      <c r="J41" s="14"/>
      <c r="K41" s="14"/>
      <c r="L41" s="16"/>
      <c r="M41" s="27">
        <f t="shared" si="0"/>
        <v>0</v>
      </c>
      <c r="N41" s="48"/>
      <c r="O41" s="16"/>
      <c r="P41" s="27">
        <f t="shared" si="1"/>
        <v>0</v>
      </c>
      <c r="Q41" s="93"/>
      <c r="R41" s="27">
        <f t="shared" si="2"/>
        <v>115000</v>
      </c>
      <c r="S41" s="7">
        <v>77000</v>
      </c>
      <c r="T41" s="105">
        <v>77000</v>
      </c>
      <c r="U41" s="7">
        <v>38000</v>
      </c>
      <c r="V41" s="105">
        <v>38000</v>
      </c>
      <c r="W41" s="110">
        <f t="shared" si="3"/>
        <v>115000</v>
      </c>
      <c r="X41" s="43">
        <f aca="true" t="shared" si="7" ref="X41:X68">M41+P41+R41</f>
        <v>115000</v>
      </c>
      <c r="Y41" s="55">
        <f t="shared" si="4"/>
        <v>115000</v>
      </c>
    </row>
    <row r="42" spans="2:25" ht="12.75">
      <c r="B42" s="7">
        <v>32</v>
      </c>
      <c r="C42" s="20" t="s">
        <v>28</v>
      </c>
      <c r="D42" s="3"/>
      <c r="E42" s="4"/>
      <c r="F42" s="71"/>
      <c r="G42" s="71"/>
      <c r="H42" s="71"/>
      <c r="I42" s="71"/>
      <c r="J42" s="14"/>
      <c r="K42" s="14"/>
      <c r="L42" s="16"/>
      <c r="M42" s="27">
        <f t="shared" si="0"/>
        <v>0</v>
      </c>
      <c r="N42" s="48">
        <v>26100</v>
      </c>
      <c r="O42" s="16"/>
      <c r="P42" s="27">
        <f t="shared" si="1"/>
        <v>26100</v>
      </c>
      <c r="Q42" s="93"/>
      <c r="R42" s="27">
        <f t="shared" si="2"/>
        <v>91200</v>
      </c>
      <c r="S42" s="7">
        <v>91200</v>
      </c>
      <c r="T42" s="105">
        <v>91200</v>
      </c>
      <c r="U42" s="7"/>
      <c r="V42" s="105"/>
      <c r="W42" s="110">
        <f t="shared" si="3"/>
        <v>91200</v>
      </c>
      <c r="X42" s="43">
        <f t="shared" si="7"/>
        <v>117300</v>
      </c>
      <c r="Y42" s="55">
        <f t="shared" si="4"/>
        <v>91200</v>
      </c>
    </row>
    <row r="43" spans="2:25" ht="12.75">
      <c r="B43" s="7">
        <v>33</v>
      </c>
      <c r="C43" s="20" t="s">
        <v>29</v>
      </c>
      <c r="D43" s="3"/>
      <c r="E43" s="4"/>
      <c r="F43" s="71"/>
      <c r="G43" s="71"/>
      <c r="H43" s="71"/>
      <c r="I43" s="71"/>
      <c r="J43" s="14"/>
      <c r="K43" s="14"/>
      <c r="L43" s="16"/>
      <c r="M43" s="27">
        <f t="shared" si="0"/>
        <v>0</v>
      </c>
      <c r="N43" s="48">
        <v>26100</v>
      </c>
      <c r="O43" s="16"/>
      <c r="P43" s="27">
        <f>SUM(N43:O43)</f>
        <v>26100</v>
      </c>
      <c r="Q43" s="93"/>
      <c r="R43" s="27">
        <f t="shared" si="2"/>
        <v>619000</v>
      </c>
      <c r="S43" s="7">
        <v>119000</v>
      </c>
      <c r="T43" s="105">
        <v>119000</v>
      </c>
      <c r="U43" s="7">
        <v>500000</v>
      </c>
      <c r="V43" s="105">
        <v>500000</v>
      </c>
      <c r="W43" s="110">
        <f t="shared" si="3"/>
        <v>619000</v>
      </c>
      <c r="X43" s="43">
        <f t="shared" si="7"/>
        <v>645100</v>
      </c>
      <c r="Y43" s="55">
        <f t="shared" si="4"/>
        <v>619000</v>
      </c>
    </row>
    <row r="44" spans="2:25" ht="12.75">
      <c r="B44" s="7">
        <v>34</v>
      </c>
      <c r="C44" s="20" t="s">
        <v>30</v>
      </c>
      <c r="D44" s="3"/>
      <c r="E44" s="4"/>
      <c r="F44" s="71"/>
      <c r="G44" s="71"/>
      <c r="H44" s="71"/>
      <c r="I44" s="71"/>
      <c r="J44" s="14">
        <v>130000</v>
      </c>
      <c r="K44" s="14"/>
      <c r="L44" s="16"/>
      <c r="M44" s="27">
        <f t="shared" si="0"/>
        <v>130000</v>
      </c>
      <c r="N44" s="48">
        <v>26100</v>
      </c>
      <c r="O44" s="15">
        <v>60000</v>
      </c>
      <c r="P44" s="27">
        <f t="shared" si="1"/>
        <v>86100</v>
      </c>
      <c r="Q44" s="95">
        <v>60000</v>
      </c>
      <c r="R44" s="27">
        <f t="shared" si="2"/>
        <v>239900</v>
      </c>
      <c r="S44" s="7">
        <v>114900</v>
      </c>
      <c r="T44" s="105">
        <v>114900</v>
      </c>
      <c r="U44" s="7">
        <v>125000</v>
      </c>
      <c r="V44" s="105">
        <v>125000</v>
      </c>
      <c r="W44" s="110">
        <f t="shared" si="3"/>
        <v>239900</v>
      </c>
      <c r="X44" s="43">
        <f t="shared" si="7"/>
        <v>456000</v>
      </c>
      <c r="Y44" s="55">
        <f t="shared" si="4"/>
        <v>299900</v>
      </c>
    </row>
    <row r="45" spans="2:25" ht="12.75">
      <c r="B45" s="7">
        <v>35</v>
      </c>
      <c r="C45" s="20" t="s">
        <v>159</v>
      </c>
      <c r="D45" s="3"/>
      <c r="E45" s="4"/>
      <c r="F45" s="71"/>
      <c r="G45" s="71"/>
      <c r="H45" s="71">
        <v>4727314</v>
      </c>
      <c r="I45" s="71"/>
      <c r="J45" s="14">
        <v>585000</v>
      </c>
      <c r="K45" s="14"/>
      <c r="L45" s="16"/>
      <c r="M45" s="27">
        <f>SUM(J45:L45)</f>
        <v>585000</v>
      </c>
      <c r="N45" s="48">
        <v>52200</v>
      </c>
      <c r="O45" s="15">
        <v>60000</v>
      </c>
      <c r="P45" s="27">
        <f t="shared" si="1"/>
        <v>112200</v>
      </c>
      <c r="Q45" s="95">
        <v>60000</v>
      </c>
      <c r="R45" s="27">
        <f t="shared" si="2"/>
        <v>194400</v>
      </c>
      <c r="S45" s="7">
        <v>109200</v>
      </c>
      <c r="T45" s="105">
        <v>109200</v>
      </c>
      <c r="U45" s="7">
        <v>85200</v>
      </c>
      <c r="V45" s="105">
        <v>85200</v>
      </c>
      <c r="W45" s="110">
        <f t="shared" si="3"/>
        <v>194400</v>
      </c>
      <c r="X45" s="43">
        <f t="shared" si="7"/>
        <v>891600</v>
      </c>
      <c r="Y45" s="55">
        <f t="shared" si="4"/>
        <v>254400</v>
      </c>
    </row>
    <row r="46" spans="2:25" ht="12.75">
      <c r="B46" s="7">
        <v>36</v>
      </c>
      <c r="C46" s="20" t="s">
        <v>32</v>
      </c>
      <c r="D46" s="3"/>
      <c r="E46" s="4"/>
      <c r="F46" s="71">
        <v>400000</v>
      </c>
      <c r="G46" s="71"/>
      <c r="H46" s="71"/>
      <c r="I46" s="71"/>
      <c r="J46" s="14">
        <v>100000</v>
      </c>
      <c r="K46" s="14"/>
      <c r="L46" s="16"/>
      <c r="M46" s="27">
        <f t="shared" si="0"/>
        <v>100000</v>
      </c>
      <c r="N46" s="48">
        <v>41760</v>
      </c>
      <c r="O46" s="15">
        <v>60000</v>
      </c>
      <c r="P46" s="27">
        <f t="shared" si="1"/>
        <v>101760</v>
      </c>
      <c r="Q46" s="95">
        <v>60000</v>
      </c>
      <c r="R46" s="27">
        <f t="shared" si="2"/>
        <v>164700</v>
      </c>
      <c r="S46" s="7">
        <v>156200</v>
      </c>
      <c r="T46" s="105">
        <v>156200</v>
      </c>
      <c r="U46" s="7">
        <v>8500</v>
      </c>
      <c r="V46" s="105">
        <v>8500</v>
      </c>
      <c r="W46" s="110">
        <f t="shared" si="3"/>
        <v>164700</v>
      </c>
      <c r="X46" s="43">
        <f t="shared" si="7"/>
        <v>366460</v>
      </c>
      <c r="Y46" s="55">
        <f t="shared" si="4"/>
        <v>224700</v>
      </c>
    </row>
    <row r="47" spans="2:25" ht="12.75">
      <c r="B47" s="7">
        <v>37</v>
      </c>
      <c r="C47" s="20" t="s">
        <v>33</v>
      </c>
      <c r="D47" s="3"/>
      <c r="E47" s="4"/>
      <c r="F47" s="71">
        <v>400000</v>
      </c>
      <c r="G47" s="71"/>
      <c r="H47" s="71"/>
      <c r="I47" s="71"/>
      <c r="J47" s="14">
        <v>650000</v>
      </c>
      <c r="K47" s="14"/>
      <c r="L47" s="16"/>
      <c r="M47" s="27">
        <f t="shared" si="0"/>
        <v>650000</v>
      </c>
      <c r="N47" s="48">
        <v>46980</v>
      </c>
      <c r="O47" s="15">
        <v>60000</v>
      </c>
      <c r="P47" s="27">
        <f t="shared" si="1"/>
        <v>106980</v>
      </c>
      <c r="Q47" s="95">
        <v>60000</v>
      </c>
      <c r="R47" s="27">
        <f t="shared" si="2"/>
        <v>59700</v>
      </c>
      <c r="S47" s="7">
        <v>59700</v>
      </c>
      <c r="T47" s="105">
        <v>59700</v>
      </c>
      <c r="U47" s="7"/>
      <c r="V47" s="105"/>
      <c r="W47" s="110">
        <f t="shared" si="3"/>
        <v>59700</v>
      </c>
      <c r="X47" s="43">
        <f t="shared" si="7"/>
        <v>816680</v>
      </c>
      <c r="Y47" s="55">
        <f t="shared" si="4"/>
        <v>119700</v>
      </c>
    </row>
    <row r="48" spans="2:25" ht="12.75">
      <c r="B48" s="7">
        <v>38</v>
      </c>
      <c r="C48" s="20" t="s">
        <v>34</v>
      </c>
      <c r="D48" s="3">
        <v>79.1</v>
      </c>
      <c r="E48" s="4"/>
      <c r="F48" s="71"/>
      <c r="G48" s="71"/>
      <c r="H48" s="71"/>
      <c r="I48" s="71"/>
      <c r="J48" s="14"/>
      <c r="K48" s="14"/>
      <c r="L48" s="16"/>
      <c r="M48" s="27">
        <f t="shared" si="0"/>
        <v>0</v>
      </c>
      <c r="N48" s="48">
        <v>31320</v>
      </c>
      <c r="O48" s="15">
        <v>60000</v>
      </c>
      <c r="P48" s="27">
        <f t="shared" si="1"/>
        <v>91320</v>
      </c>
      <c r="Q48" s="95">
        <v>60000</v>
      </c>
      <c r="R48" s="27">
        <f t="shared" si="2"/>
        <v>431520</v>
      </c>
      <c r="S48" s="7">
        <v>152200</v>
      </c>
      <c r="T48" s="105">
        <v>415432</v>
      </c>
      <c r="U48" s="7">
        <v>279320</v>
      </c>
      <c r="V48" s="105">
        <v>279320</v>
      </c>
      <c r="W48" s="110">
        <f t="shared" si="3"/>
        <v>694752</v>
      </c>
      <c r="X48" s="43">
        <f t="shared" si="7"/>
        <v>522840</v>
      </c>
      <c r="Y48" s="55">
        <f t="shared" si="4"/>
        <v>754752</v>
      </c>
    </row>
    <row r="49" spans="2:25" ht="12.75">
      <c r="B49" s="7">
        <v>39</v>
      </c>
      <c r="C49" s="20" t="s">
        <v>35</v>
      </c>
      <c r="D49" s="3"/>
      <c r="E49" s="4"/>
      <c r="F49" s="71"/>
      <c r="G49" s="71"/>
      <c r="H49" s="71"/>
      <c r="I49" s="71"/>
      <c r="J49" s="14">
        <v>450000</v>
      </c>
      <c r="K49" s="14"/>
      <c r="L49" s="16"/>
      <c r="M49" s="27">
        <f t="shared" si="0"/>
        <v>450000</v>
      </c>
      <c r="N49" s="48">
        <v>52200</v>
      </c>
      <c r="O49" s="15">
        <v>60000</v>
      </c>
      <c r="P49" s="27">
        <f t="shared" si="1"/>
        <v>112200</v>
      </c>
      <c r="Q49" s="95">
        <v>60000</v>
      </c>
      <c r="R49" s="27">
        <f t="shared" si="2"/>
        <v>474736</v>
      </c>
      <c r="S49" s="7">
        <v>400400</v>
      </c>
      <c r="T49" s="105">
        <v>150400</v>
      </c>
      <c r="U49" s="7">
        <v>74336</v>
      </c>
      <c r="V49" s="105">
        <v>74336</v>
      </c>
      <c r="W49" s="110">
        <f t="shared" si="3"/>
        <v>224736</v>
      </c>
      <c r="X49" s="43">
        <f t="shared" si="7"/>
        <v>1036936</v>
      </c>
      <c r="Y49" s="55">
        <f t="shared" si="4"/>
        <v>284736</v>
      </c>
    </row>
    <row r="50" spans="2:25" ht="12.75">
      <c r="B50" s="7">
        <v>40</v>
      </c>
      <c r="C50" s="20" t="s">
        <v>36</v>
      </c>
      <c r="D50" s="3"/>
      <c r="E50" s="4"/>
      <c r="F50" s="71"/>
      <c r="G50" s="71"/>
      <c r="H50" s="71">
        <v>4498573</v>
      </c>
      <c r="I50" s="71"/>
      <c r="J50" s="14">
        <v>600000</v>
      </c>
      <c r="K50" s="31"/>
      <c r="L50" s="16"/>
      <c r="M50" s="27">
        <f t="shared" si="0"/>
        <v>600000</v>
      </c>
      <c r="N50" s="48">
        <v>52200</v>
      </c>
      <c r="O50" s="15">
        <v>60000</v>
      </c>
      <c r="P50" s="27">
        <f t="shared" si="1"/>
        <v>112200</v>
      </c>
      <c r="Q50" s="95">
        <v>60000</v>
      </c>
      <c r="R50" s="27">
        <f t="shared" si="2"/>
        <v>113200</v>
      </c>
      <c r="S50" s="7">
        <v>113200</v>
      </c>
      <c r="T50" s="105">
        <v>113200</v>
      </c>
      <c r="U50" s="7"/>
      <c r="V50" s="105"/>
      <c r="W50" s="110">
        <f t="shared" si="3"/>
        <v>113200</v>
      </c>
      <c r="X50" s="43">
        <f t="shared" si="7"/>
        <v>825400</v>
      </c>
      <c r="Y50" s="55">
        <f t="shared" si="4"/>
        <v>173200</v>
      </c>
    </row>
    <row r="51" spans="2:25" ht="12.75">
      <c r="B51" s="7">
        <v>41</v>
      </c>
      <c r="C51" s="20" t="s">
        <v>37</v>
      </c>
      <c r="D51" s="3"/>
      <c r="E51" s="4"/>
      <c r="F51" s="71"/>
      <c r="G51" s="71"/>
      <c r="H51" s="71"/>
      <c r="I51" s="71"/>
      <c r="J51" s="14"/>
      <c r="K51" s="14"/>
      <c r="L51" s="16"/>
      <c r="M51" s="27">
        <f t="shared" si="0"/>
        <v>0</v>
      </c>
      <c r="N51" s="48">
        <v>52200</v>
      </c>
      <c r="O51" s="15">
        <v>60000</v>
      </c>
      <c r="P51" s="27">
        <f t="shared" si="1"/>
        <v>112200</v>
      </c>
      <c r="Q51" s="95">
        <v>60000</v>
      </c>
      <c r="R51" s="27">
        <f t="shared" si="2"/>
        <v>217642</v>
      </c>
      <c r="S51" s="7">
        <v>173400</v>
      </c>
      <c r="T51" s="105">
        <v>173400</v>
      </c>
      <c r="U51" s="7">
        <v>44242</v>
      </c>
      <c r="V51" s="105">
        <v>44242</v>
      </c>
      <c r="W51" s="110">
        <f t="shared" si="3"/>
        <v>217642</v>
      </c>
      <c r="X51" s="43">
        <f t="shared" si="7"/>
        <v>329842</v>
      </c>
      <c r="Y51" s="55">
        <f t="shared" si="4"/>
        <v>277642</v>
      </c>
    </row>
    <row r="52" spans="2:25" ht="12.75">
      <c r="B52" s="7">
        <v>42</v>
      </c>
      <c r="C52" s="20" t="s">
        <v>38</v>
      </c>
      <c r="D52" s="3"/>
      <c r="E52" s="4"/>
      <c r="F52" s="71"/>
      <c r="G52" s="71"/>
      <c r="H52" s="71"/>
      <c r="I52" s="71"/>
      <c r="J52" s="14">
        <v>800000</v>
      </c>
      <c r="K52" s="14"/>
      <c r="L52" s="16"/>
      <c r="M52" s="11">
        <f t="shared" si="0"/>
        <v>800000</v>
      </c>
      <c r="N52" s="48">
        <v>36540</v>
      </c>
      <c r="O52" s="15">
        <v>60000</v>
      </c>
      <c r="P52" s="11">
        <f t="shared" si="1"/>
        <v>96540</v>
      </c>
      <c r="Q52" s="95">
        <v>60000</v>
      </c>
      <c r="R52" s="27">
        <f t="shared" si="2"/>
        <v>407200</v>
      </c>
      <c r="S52" s="7">
        <v>126200</v>
      </c>
      <c r="T52" s="105">
        <v>126200</v>
      </c>
      <c r="U52" s="7">
        <v>281000</v>
      </c>
      <c r="V52" s="105">
        <v>281000</v>
      </c>
      <c r="W52" s="110">
        <f t="shared" si="3"/>
        <v>407200</v>
      </c>
      <c r="X52" s="55">
        <f t="shared" si="7"/>
        <v>1303740</v>
      </c>
      <c r="Y52" s="55">
        <f t="shared" si="4"/>
        <v>467200</v>
      </c>
    </row>
    <row r="53" spans="2:25" ht="12.75">
      <c r="B53" s="7">
        <v>43</v>
      </c>
      <c r="C53" s="20" t="s">
        <v>39</v>
      </c>
      <c r="D53" s="3"/>
      <c r="E53" s="4"/>
      <c r="F53" s="71"/>
      <c r="G53" s="71"/>
      <c r="H53" s="71"/>
      <c r="I53" s="71"/>
      <c r="J53" s="14">
        <v>1400000</v>
      </c>
      <c r="K53" s="14"/>
      <c r="L53" s="16"/>
      <c r="M53" s="27">
        <f t="shared" si="0"/>
        <v>1400000</v>
      </c>
      <c r="N53" s="48">
        <v>41760</v>
      </c>
      <c r="O53" s="15">
        <v>60000</v>
      </c>
      <c r="P53" s="27">
        <f t="shared" si="1"/>
        <v>101760</v>
      </c>
      <c r="Q53" s="95">
        <v>60000</v>
      </c>
      <c r="R53" s="27">
        <f t="shared" si="2"/>
        <v>155800</v>
      </c>
      <c r="S53" s="7">
        <v>155800</v>
      </c>
      <c r="T53" s="105">
        <v>155800</v>
      </c>
      <c r="U53" s="7"/>
      <c r="V53" s="105"/>
      <c r="W53" s="110">
        <f t="shared" si="3"/>
        <v>155800</v>
      </c>
      <c r="X53" s="43">
        <f t="shared" si="7"/>
        <v>1657560</v>
      </c>
      <c r="Y53" s="55">
        <f t="shared" si="4"/>
        <v>215800</v>
      </c>
    </row>
    <row r="54" spans="2:25" ht="12.75">
      <c r="B54" s="7">
        <v>44</v>
      </c>
      <c r="C54" s="20" t="s">
        <v>40</v>
      </c>
      <c r="D54" s="3"/>
      <c r="E54" s="4"/>
      <c r="F54" s="71"/>
      <c r="G54" s="71"/>
      <c r="H54" s="71">
        <v>777260</v>
      </c>
      <c r="I54" s="71"/>
      <c r="J54" s="14">
        <v>150000</v>
      </c>
      <c r="K54" s="14"/>
      <c r="L54" s="16"/>
      <c r="M54" s="27">
        <f t="shared" si="0"/>
        <v>150000</v>
      </c>
      <c r="N54" s="48">
        <v>26100</v>
      </c>
      <c r="O54" s="15">
        <v>60000</v>
      </c>
      <c r="P54" s="27">
        <f t="shared" si="1"/>
        <v>86100</v>
      </c>
      <c r="Q54" s="95">
        <v>60000</v>
      </c>
      <c r="R54" s="27">
        <f t="shared" si="2"/>
        <v>145902</v>
      </c>
      <c r="S54" s="7">
        <v>140700</v>
      </c>
      <c r="T54" s="105">
        <v>140700</v>
      </c>
      <c r="U54" s="7">
        <v>5202</v>
      </c>
      <c r="V54" s="105">
        <v>5202</v>
      </c>
      <c r="W54" s="110">
        <f t="shared" si="3"/>
        <v>145902</v>
      </c>
      <c r="X54" s="43">
        <f t="shared" si="7"/>
        <v>382002</v>
      </c>
      <c r="Y54" s="55">
        <f t="shared" si="4"/>
        <v>205902</v>
      </c>
    </row>
    <row r="55" spans="2:25" ht="12.75">
      <c r="B55" s="7">
        <v>45</v>
      </c>
      <c r="C55" s="20" t="s">
        <v>41</v>
      </c>
      <c r="D55" s="3"/>
      <c r="E55" s="4"/>
      <c r="F55" s="71"/>
      <c r="G55" s="71"/>
      <c r="H55" s="71">
        <v>3224750</v>
      </c>
      <c r="I55" s="71"/>
      <c r="J55" s="14">
        <v>214000</v>
      </c>
      <c r="K55" s="14"/>
      <c r="L55" s="16"/>
      <c r="M55" s="27">
        <f t="shared" si="0"/>
        <v>214000</v>
      </c>
      <c r="N55" s="48">
        <v>46980</v>
      </c>
      <c r="O55" s="15">
        <v>60000</v>
      </c>
      <c r="P55" s="27">
        <f t="shared" si="1"/>
        <v>106980</v>
      </c>
      <c r="Q55" s="95">
        <v>60000</v>
      </c>
      <c r="R55" s="27">
        <f t="shared" si="2"/>
        <v>438180</v>
      </c>
      <c r="S55" s="7">
        <v>246600</v>
      </c>
      <c r="T55" s="105">
        <v>246600</v>
      </c>
      <c r="U55" s="7">
        <v>191580</v>
      </c>
      <c r="V55" s="105">
        <v>191580</v>
      </c>
      <c r="W55" s="110">
        <f t="shared" si="3"/>
        <v>438180</v>
      </c>
      <c r="X55" s="43">
        <f t="shared" si="7"/>
        <v>759160</v>
      </c>
      <c r="Y55" s="55">
        <f t="shared" si="4"/>
        <v>498180</v>
      </c>
    </row>
    <row r="56" spans="2:25" ht="12.75">
      <c r="B56" s="7">
        <v>46</v>
      </c>
      <c r="C56" s="20" t="s">
        <v>42</v>
      </c>
      <c r="D56" s="3"/>
      <c r="E56" s="4"/>
      <c r="F56" s="71"/>
      <c r="G56" s="71"/>
      <c r="H56" s="71"/>
      <c r="I56" s="71"/>
      <c r="J56" s="14"/>
      <c r="K56" s="14"/>
      <c r="L56" s="16"/>
      <c r="M56" s="27">
        <f t="shared" si="0"/>
        <v>0</v>
      </c>
      <c r="N56" s="48">
        <v>104400</v>
      </c>
      <c r="O56" s="15">
        <v>60000</v>
      </c>
      <c r="P56" s="27">
        <f t="shared" si="1"/>
        <v>164400</v>
      </c>
      <c r="Q56" s="95">
        <v>60000</v>
      </c>
      <c r="R56" s="27">
        <f t="shared" si="2"/>
        <v>192835</v>
      </c>
      <c r="S56" s="7">
        <v>101000</v>
      </c>
      <c r="T56" s="105">
        <v>101000</v>
      </c>
      <c r="U56" s="7">
        <v>91835</v>
      </c>
      <c r="V56" s="105">
        <v>91835</v>
      </c>
      <c r="W56" s="110">
        <f t="shared" si="3"/>
        <v>192835</v>
      </c>
      <c r="X56" s="43">
        <f t="shared" si="7"/>
        <v>357235</v>
      </c>
      <c r="Y56" s="55">
        <f t="shared" si="4"/>
        <v>252835</v>
      </c>
    </row>
    <row r="57" spans="2:25" ht="12.75">
      <c r="B57" s="7">
        <v>47</v>
      </c>
      <c r="C57" s="20" t="s">
        <v>43</v>
      </c>
      <c r="D57" s="3"/>
      <c r="E57" s="4"/>
      <c r="F57" s="71"/>
      <c r="G57" s="71"/>
      <c r="H57" s="71"/>
      <c r="I57" s="71"/>
      <c r="J57" s="14">
        <v>745000</v>
      </c>
      <c r="K57" s="14"/>
      <c r="L57" s="16"/>
      <c r="M57" s="27">
        <f t="shared" si="0"/>
        <v>745000</v>
      </c>
      <c r="N57" s="48">
        <v>41760</v>
      </c>
      <c r="O57" s="15">
        <v>60000</v>
      </c>
      <c r="P57" s="27">
        <f t="shared" si="1"/>
        <v>101760</v>
      </c>
      <c r="Q57" s="95">
        <v>60000</v>
      </c>
      <c r="R57" s="27">
        <f t="shared" si="2"/>
        <v>195000</v>
      </c>
      <c r="S57" s="45">
        <v>195000</v>
      </c>
      <c r="T57" s="106">
        <v>195000</v>
      </c>
      <c r="V57" s="108"/>
      <c r="W57" s="110">
        <f t="shared" si="3"/>
        <v>195000</v>
      </c>
      <c r="X57" s="43">
        <f t="shared" si="7"/>
        <v>1041760</v>
      </c>
      <c r="Y57" s="55">
        <f t="shared" si="4"/>
        <v>255000</v>
      </c>
    </row>
    <row r="58" spans="2:25" ht="12.75">
      <c r="B58" s="7">
        <v>48</v>
      </c>
      <c r="C58" s="20" t="s">
        <v>44</v>
      </c>
      <c r="D58" s="3"/>
      <c r="E58" s="4"/>
      <c r="F58" s="71"/>
      <c r="G58" s="71"/>
      <c r="H58" s="71"/>
      <c r="I58" s="71"/>
      <c r="J58" s="14">
        <v>715000</v>
      </c>
      <c r="K58" s="14"/>
      <c r="L58" s="16"/>
      <c r="M58" s="27">
        <f t="shared" si="0"/>
        <v>715000</v>
      </c>
      <c r="N58" s="48">
        <v>26100</v>
      </c>
      <c r="O58" s="15">
        <v>60000</v>
      </c>
      <c r="P58" s="27">
        <f t="shared" si="1"/>
        <v>86100</v>
      </c>
      <c r="Q58" s="95">
        <v>60000</v>
      </c>
      <c r="R58" s="27">
        <f t="shared" si="2"/>
        <v>300426</v>
      </c>
      <c r="S58" s="45">
        <v>126000</v>
      </c>
      <c r="T58" s="107">
        <v>126000</v>
      </c>
      <c r="U58" s="7">
        <v>174426</v>
      </c>
      <c r="V58" s="105">
        <v>174426</v>
      </c>
      <c r="W58" s="110">
        <f t="shared" si="3"/>
        <v>300426</v>
      </c>
      <c r="X58" s="43">
        <f t="shared" si="7"/>
        <v>1101526</v>
      </c>
      <c r="Y58" s="55">
        <f t="shared" si="4"/>
        <v>360426</v>
      </c>
    </row>
    <row r="59" spans="2:25" ht="12.75">
      <c r="B59" s="7">
        <v>49</v>
      </c>
      <c r="C59" s="20" t="s">
        <v>45</v>
      </c>
      <c r="D59" s="3"/>
      <c r="E59" s="4"/>
      <c r="F59" s="71"/>
      <c r="G59" s="71"/>
      <c r="H59" s="71"/>
      <c r="I59" s="71"/>
      <c r="J59" s="14">
        <v>2000000</v>
      </c>
      <c r="K59" s="14"/>
      <c r="L59" s="16"/>
      <c r="M59" s="27">
        <f t="shared" si="0"/>
        <v>2000000</v>
      </c>
      <c r="N59" s="48">
        <v>41760</v>
      </c>
      <c r="O59" s="15">
        <v>60000</v>
      </c>
      <c r="P59" s="27">
        <f t="shared" si="1"/>
        <v>101760</v>
      </c>
      <c r="Q59" s="95">
        <v>60000</v>
      </c>
      <c r="R59" s="27">
        <f t="shared" si="2"/>
        <v>137587</v>
      </c>
      <c r="S59" s="45">
        <v>121000</v>
      </c>
      <c r="T59" s="107">
        <v>121000</v>
      </c>
      <c r="U59" s="7">
        <v>16587</v>
      </c>
      <c r="V59" s="105">
        <v>16587</v>
      </c>
      <c r="W59" s="110">
        <f t="shared" si="3"/>
        <v>137587</v>
      </c>
      <c r="X59" s="43">
        <f t="shared" si="7"/>
        <v>2239347</v>
      </c>
      <c r="Y59" s="55">
        <f t="shared" si="4"/>
        <v>197587</v>
      </c>
    </row>
    <row r="60" spans="2:25" ht="12.75">
      <c r="B60" s="7">
        <v>50</v>
      </c>
      <c r="C60" s="20" t="s">
        <v>46</v>
      </c>
      <c r="D60" s="3"/>
      <c r="E60" s="4"/>
      <c r="F60" s="71">
        <v>700000</v>
      </c>
      <c r="G60" s="71"/>
      <c r="H60" s="71"/>
      <c r="I60" s="71"/>
      <c r="J60" s="14">
        <v>780000</v>
      </c>
      <c r="K60" s="14"/>
      <c r="L60" s="16"/>
      <c r="M60" s="27">
        <f t="shared" si="0"/>
        <v>780000</v>
      </c>
      <c r="N60" s="48">
        <v>36540</v>
      </c>
      <c r="O60" s="15">
        <v>60000</v>
      </c>
      <c r="P60" s="27">
        <f t="shared" si="1"/>
        <v>96540</v>
      </c>
      <c r="Q60" s="95">
        <v>60000</v>
      </c>
      <c r="R60" s="27">
        <f t="shared" si="2"/>
        <v>125000</v>
      </c>
      <c r="S60" s="45">
        <v>125000</v>
      </c>
      <c r="T60" s="107">
        <v>125000</v>
      </c>
      <c r="U60" s="7"/>
      <c r="V60" s="105"/>
      <c r="W60" s="110">
        <f t="shared" si="3"/>
        <v>125000</v>
      </c>
      <c r="X60" s="43">
        <f t="shared" si="7"/>
        <v>1001540</v>
      </c>
      <c r="Y60" s="55">
        <f t="shared" si="4"/>
        <v>185000</v>
      </c>
    </row>
    <row r="61" spans="2:25" ht="12.75">
      <c r="B61" s="7">
        <v>51</v>
      </c>
      <c r="C61" s="20" t="s">
        <v>47</v>
      </c>
      <c r="D61" s="3">
        <v>256.1</v>
      </c>
      <c r="E61" s="4"/>
      <c r="F61" s="71"/>
      <c r="G61" s="71"/>
      <c r="H61" s="71"/>
      <c r="I61" s="71"/>
      <c r="J61" s="14">
        <v>520000</v>
      </c>
      <c r="K61" s="14"/>
      <c r="L61" s="16"/>
      <c r="M61" s="27">
        <f t="shared" si="0"/>
        <v>520000</v>
      </c>
      <c r="N61" s="48">
        <v>36540</v>
      </c>
      <c r="O61" s="15">
        <v>60000</v>
      </c>
      <c r="P61" s="27">
        <f t="shared" si="1"/>
        <v>96540</v>
      </c>
      <c r="Q61" s="95">
        <v>60000</v>
      </c>
      <c r="R61" s="27">
        <f t="shared" si="2"/>
        <v>88000</v>
      </c>
      <c r="S61" s="45">
        <v>88000</v>
      </c>
      <c r="T61" s="107">
        <v>88000</v>
      </c>
      <c r="U61" s="7"/>
      <c r="V61" s="105"/>
      <c r="W61" s="110">
        <f t="shared" si="3"/>
        <v>88000</v>
      </c>
      <c r="X61" s="43">
        <f t="shared" si="7"/>
        <v>704540</v>
      </c>
      <c r="Y61" s="55">
        <f t="shared" si="4"/>
        <v>148000</v>
      </c>
    </row>
    <row r="62" spans="2:25" ht="12.75">
      <c r="B62" s="7">
        <v>52</v>
      </c>
      <c r="C62" s="20" t="s">
        <v>48</v>
      </c>
      <c r="D62" s="3"/>
      <c r="E62" s="4"/>
      <c r="F62" s="71"/>
      <c r="G62" s="71"/>
      <c r="H62" s="71">
        <v>7672856</v>
      </c>
      <c r="I62" s="71"/>
      <c r="J62" s="14">
        <v>1400000</v>
      </c>
      <c r="K62" s="14"/>
      <c r="L62" s="16"/>
      <c r="M62" s="27">
        <f t="shared" si="0"/>
        <v>1400000</v>
      </c>
      <c r="N62" s="48">
        <v>52200</v>
      </c>
      <c r="O62" s="15">
        <v>60000</v>
      </c>
      <c r="P62" s="27">
        <f t="shared" si="1"/>
        <v>112200</v>
      </c>
      <c r="Q62" s="95">
        <v>60000</v>
      </c>
      <c r="R62" s="27">
        <f t="shared" si="2"/>
        <v>199000</v>
      </c>
      <c r="S62" s="45">
        <v>189000</v>
      </c>
      <c r="T62" s="107">
        <v>189000</v>
      </c>
      <c r="U62" s="7">
        <v>10000</v>
      </c>
      <c r="V62" s="105">
        <v>10000</v>
      </c>
      <c r="W62" s="110">
        <f t="shared" si="3"/>
        <v>199000</v>
      </c>
      <c r="X62" s="43">
        <f t="shared" si="7"/>
        <v>1711200</v>
      </c>
      <c r="Y62" s="55">
        <f t="shared" si="4"/>
        <v>259000</v>
      </c>
    </row>
    <row r="63" spans="2:25" ht="12.75">
      <c r="B63" s="7">
        <v>53</v>
      </c>
      <c r="C63" s="20" t="s">
        <v>49</v>
      </c>
      <c r="D63" s="3"/>
      <c r="E63" s="4"/>
      <c r="F63" s="71">
        <v>700000</v>
      </c>
      <c r="G63" s="71"/>
      <c r="H63" s="71"/>
      <c r="I63" s="71"/>
      <c r="J63" s="14"/>
      <c r="K63" s="14"/>
      <c r="L63" s="16"/>
      <c r="M63" s="27">
        <f>SUM(J63:L63)</f>
        <v>0</v>
      </c>
      <c r="N63" s="48">
        <v>46980</v>
      </c>
      <c r="O63" s="15">
        <v>60000</v>
      </c>
      <c r="P63" s="27">
        <f t="shared" si="1"/>
        <v>106980</v>
      </c>
      <c r="Q63" s="95">
        <v>60000</v>
      </c>
      <c r="R63" s="27">
        <f t="shared" si="2"/>
        <v>247000</v>
      </c>
      <c r="S63" s="45">
        <v>222000</v>
      </c>
      <c r="T63" s="107">
        <v>222000</v>
      </c>
      <c r="U63" s="7">
        <v>25000</v>
      </c>
      <c r="V63" s="105">
        <v>25000</v>
      </c>
      <c r="W63" s="110">
        <f t="shared" si="3"/>
        <v>247000</v>
      </c>
      <c r="X63" s="43">
        <f t="shared" si="7"/>
        <v>353980</v>
      </c>
      <c r="Y63" s="55">
        <f t="shared" si="4"/>
        <v>307000</v>
      </c>
    </row>
    <row r="64" spans="2:25" ht="12.75">
      <c r="B64" s="7">
        <v>54</v>
      </c>
      <c r="C64" s="20" t="s">
        <v>50</v>
      </c>
      <c r="D64" s="3">
        <v>256.1</v>
      </c>
      <c r="E64" s="4"/>
      <c r="F64" s="71">
        <v>1000000</v>
      </c>
      <c r="G64" s="71"/>
      <c r="H64" s="71">
        <v>3362894</v>
      </c>
      <c r="I64" s="71"/>
      <c r="J64" s="14">
        <v>1430000</v>
      </c>
      <c r="K64" s="14"/>
      <c r="L64" s="16"/>
      <c r="M64" s="27">
        <f t="shared" si="0"/>
        <v>1430000</v>
      </c>
      <c r="N64" s="48"/>
      <c r="O64" s="118">
        <v>50000</v>
      </c>
      <c r="P64" s="27">
        <f t="shared" si="1"/>
        <v>50000</v>
      </c>
      <c r="Q64" s="96">
        <v>50000</v>
      </c>
      <c r="R64" s="27">
        <f t="shared" si="2"/>
        <v>195190</v>
      </c>
      <c r="S64" s="45">
        <v>161200</v>
      </c>
      <c r="T64" s="107">
        <v>161200</v>
      </c>
      <c r="U64" s="7">
        <v>33990</v>
      </c>
      <c r="V64" s="105">
        <v>33990</v>
      </c>
      <c r="W64" s="110">
        <f t="shared" si="3"/>
        <v>195190</v>
      </c>
      <c r="X64" s="43">
        <f t="shared" si="7"/>
        <v>1675190</v>
      </c>
      <c r="Y64" s="55">
        <f t="shared" si="4"/>
        <v>245190</v>
      </c>
    </row>
    <row r="65" spans="2:25" ht="12.75">
      <c r="B65" s="7">
        <v>55</v>
      </c>
      <c r="C65" s="20" t="s">
        <v>51</v>
      </c>
      <c r="D65" s="3"/>
      <c r="E65" s="4"/>
      <c r="F65" s="71"/>
      <c r="G65" s="71"/>
      <c r="H65" s="71"/>
      <c r="I65" s="71"/>
      <c r="J65" s="14">
        <v>2730000</v>
      </c>
      <c r="K65" s="14"/>
      <c r="L65" s="16"/>
      <c r="M65" s="27">
        <f t="shared" si="0"/>
        <v>2730000</v>
      </c>
      <c r="N65" s="48">
        <v>78300</v>
      </c>
      <c r="O65" s="15">
        <v>60000</v>
      </c>
      <c r="P65" s="27">
        <f>SUM(N65:O65)</f>
        <v>138300</v>
      </c>
      <c r="Q65" s="95">
        <v>60000</v>
      </c>
      <c r="R65" s="27">
        <f t="shared" si="2"/>
        <v>271200</v>
      </c>
      <c r="S65" s="45">
        <v>173200</v>
      </c>
      <c r="T65" s="107">
        <v>173200</v>
      </c>
      <c r="U65" s="7">
        <v>98000</v>
      </c>
      <c r="V65" s="105">
        <v>98000</v>
      </c>
      <c r="W65" s="110">
        <f t="shared" si="3"/>
        <v>271200</v>
      </c>
      <c r="X65" s="43">
        <f t="shared" si="7"/>
        <v>3139500</v>
      </c>
      <c r="Y65" s="55">
        <f t="shared" si="4"/>
        <v>331200</v>
      </c>
    </row>
    <row r="66" spans="2:25" ht="12.75">
      <c r="B66" s="7">
        <v>56</v>
      </c>
      <c r="C66" s="20" t="s">
        <v>52</v>
      </c>
      <c r="D66" s="3"/>
      <c r="E66" s="4"/>
      <c r="F66" s="71"/>
      <c r="G66" s="71"/>
      <c r="H66" s="71"/>
      <c r="I66" s="71"/>
      <c r="J66" s="14">
        <v>411000</v>
      </c>
      <c r="K66" s="14"/>
      <c r="L66" s="16"/>
      <c r="M66" s="27">
        <f t="shared" si="0"/>
        <v>411000</v>
      </c>
      <c r="N66" s="48">
        <v>26100</v>
      </c>
      <c r="O66" s="15">
        <v>60000</v>
      </c>
      <c r="P66" s="27">
        <f t="shared" si="1"/>
        <v>86100</v>
      </c>
      <c r="Q66" s="95">
        <v>60000</v>
      </c>
      <c r="R66" s="27">
        <f t="shared" si="2"/>
        <v>122200</v>
      </c>
      <c r="S66" s="45">
        <v>122200</v>
      </c>
      <c r="T66" s="107"/>
      <c r="U66" s="7"/>
      <c r="V66" s="105"/>
      <c r="W66" s="110">
        <f t="shared" si="3"/>
        <v>0</v>
      </c>
      <c r="X66" s="43">
        <f t="shared" si="7"/>
        <v>619300</v>
      </c>
      <c r="Y66" s="55">
        <f t="shared" si="4"/>
        <v>60000</v>
      </c>
    </row>
    <row r="67" spans="2:25" ht="12.75">
      <c r="B67" s="7">
        <v>57</v>
      </c>
      <c r="C67" s="20" t="s">
        <v>53</v>
      </c>
      <c r="D67" s="3">
        <v>93.4</v>
      </c>
      <c r="E67" s="4"/>
      <c r="F67" s="71"/>
      <c r="G67" s="71"/>
      <c r="H67" s="71"/>
      <c r="I67" s="71"/>
      <c r="J67" s="14">
        <v>130000</v>
      </c>
      <c r="K67" s="14"/>
      <c r="L67" s="16"/>
      <c r="M67" s="27">
        <f t="shared" si="0"/>
        <v>130000</v>
      </c>
      <c r="N67" s="48"/>
      <c r="O67" s="16"/>
      <c r="P67" s="27">
        <f t="shared" si="1"/>
        <v>0</v>
      </c>
      <c r="Q67" s="97"/>
      <c r="R67" s="27">
        <f t="shared" si="2"/>
        <v>74400</v>
      </c>
      <c r="S67" s="45">
        <v>61600</v>
      </c>
      <c r="T67" s="107">
        <v>61600</v>
      </c>
      <c r="U67" s="7">
        <v>12800</v>
      </c>
      <c r="V67" s="105">
        <v>12800</v>
      </c>
      <c r="W67" s="110">
        <f t="shared" si="3"/>
        <v>74400</v>
      </c>
      <c r="X67" s="43">
        <f t="shared" si="7"/>
        <v>204400</v>
      </c>
      <c r="Y67" s="55">
        <f t="shared" si="4"/>
        <v>74400</v>
      </c>
    </row>
    <row r="68" spans="2:25" ht="12.75">
      <c r="B68" s="7">
        <v>58</v>
      </c>
      <c r="C68" s="20" t="s">
        <v>54</v>
      </c>
      <c r="D68" s="3"/>
      <c r="E68" s="4"/>
      <c r="F68" s="71"/>
      <c r="G68" s="71"/>
      <c r="H68" s="71"/>
      <c r="I68" s="71"/>
      <c r="J68" s="14">
        <v>475000</v>
      </c>
      <c r="K68" s="14"/>
      <c r="L68" s="16"/>
      <c r="M68" s="27">
        <f t="shared" si="0"/>
        <v>475000</v>
      </c>
      <c r="N68" s="48">
        <v>31320</v>
      </c>
      <c r="O68" s="16">
        <v>30000</v>
      </c>
      <c r="P68" s="27">
        <f t="shared" si="1"/>
        <v>61320</v>
      </c>
      <c r="Q68" s="97">
        <v>30000</v>
      </c>
      <c r="R68" s="27">
        <f t="shared" si="2"/>
        <v>101200</v>
      </c>
      <c r="S68" s="45">
        <v>101200</v>
      </c>
      <c r="T68" s="107">
        <v>101200</v>
      </c>
      <c r="U68" s="7"/>
      <c r="V68" s="105"/>
      <c r="W68" s="110">
        <f t="shared" si="3"/>
        <v>101200</v>
      </c>
      <c r="X68" s="43">
        <f t="shared" si="7"/>
        <v>637520</v>
      </c>
      <c r="Y68" s="55">
        <f t="shared" si="4"/>
        <v>131200</v>
      </c>
    </row>
    <row r="69" spans="2:25" ht="12.75">
      <c r="B69" s="7"/>
      <c r="C69" s="66" t="s">
        <v>155</v>
      </c>
      <c r="D69" s="3"/>
      <c r="E69" s="4"/>
      <c r="F69" s="74">
        <f>SUM(F41:F68)</f>
        <v>3200000</v>
      </c>
      <c r="G69" s="74"/>
      <c r="H69" s="74">
        <f>SUM(H41:H68)</f>
        <v>24263647</v>
      </c>
      <c r="I69" s="74">
        <f>SUM(I41:I68)</f>
        <v>0</v>
      </c>
      <c r="J69" s="65">
        <f>SUM(J41:J68)</f>
        <v>16415000</v>
      </c>
      <c r="K69" s="65">
        <f aca="true" t="shared" si="8" ref="K69:Y69">SUM(K41:K68)</f>
        <v>0</v>
      </c>
      <c r="L69" s="65">
        <f t="shared" si="8"/>
        <v>0</v>
      </c>
      <c r="M69" s="116">
        <f t="shared" si="8"/>
        <v>16415000</v>
      </c>
      <c r="N69" s="65">
        <f t="shared" si="8"/>
        <v>1080540</v>
      </c>
      <c r="O69" s="65">
        <f t="shared" si="8"/>
        <v>1400000</v>
      </c>
      <c r="P69" s="65">
        <f t="shared" si="8"/>
        <v>2480540</v>
      </c>
      <c r="Q69" s="98">
        <f>SUM(Q41:Q68)</f>
        <v>1400000</v>
      </c>
      <c r="R69" s="27">
        <f t="shared" si="2"/>
        <v>6117118</v>
      </c>
      <c r="S69" s="65">
        <f t="shared" si="8"/>
        <v>4022100</v>
      </c>
      <c r="T69" s="98">
        <f t="shared" si="8"/>
        <v>3913132</v>
      </c>
      <c r="U69" s="65">
        <f t="shared" si="8"/>
        <v>2095018</v>
      </c>
      <c r="V69" s="98">
        <f t="shared" si="8"/>
        <v>2095018</v>
      </c>
      <c r="W69" s="86">
        <f t="shared" si="8"/>
        <v>6008150</v>
      </c>
      <c r="X69" s="65">
        <f t="shared" si="8"/>
        <v>25012658</v>
      </c>
      <c r="Y69" s="65">
        <f t="shared" si="8"/>
        <v>7408150</v>
      </c>
    </row>
    <row r="70" spans="2:25" ht="12.75">
      <c r="B70" s="7">
        <v>59</v>
      </c>
      <c r="C70" s="20" t="s">
        <v>55</v>
      </c>
      <c r="D70" s="3">
        <v>256.1</v>
      </c>
      <c r="E70" s="4"/>
      <c r="F70" s="71"/>
      <c r="G70" s="71"/>
      <c r="H70" s="71"/>
      <c r="I70" s="71"/>
      <c r="J70" s="14"/>
      <c r="K70" s="14"/>
      <c r="L70" s="16"/>
      <c r="M70" s="27">
        <f t="shared" si="0"/>
        <v>0</v>
      </c>
      <c r="N70" s="48">
        <v>52200</v>
      </c>
      <c r="O70" s="15">
        <v>60000</v>
      </c>
      <c r="P70" s="27">
        <f t="shared" si="1"/>
        <v>112200</v>
      </c>
      <c r="Q70" s="93">
        <v>60000</v>
      </c>
      <c r="R70" s="27">
        <f t="shared" si="2"/>
        <v>558000</v>
      </c>
      <c r="S70" s="7">
        <v>558000</v>
      </c>
      <c r="T70" s="105">
        <v>287000</v>
      </c>
      <c r="U70" s="7"/>
      <c r="V70" s="105"/>
      <c r="W70" s="110">
        <f t="shared" si="3"/>
        <v>287000</v>
      </c>
      <c r="X70" s="43">
        <f aca="true" t="shared" si="9" ref="X70:X83">M70+P70+R70</f>
        <v>670200</v>
      </c>
      <c r="Y70" s="55">
        <f t="shared" si="4"/>
        <v>347000</v>
      </c>
    </row>
    <row r="71" spans="2:25" ht="36">
      <c r="B71" s="7">
        <v>60</v>
      </c>
      <c r="C71" s="21" t="s">
        <v>99</v>
      </c>
      <c r="D71" s="3"/>
      <c r="E71" s="4"/>
      <c r="F71" s="71"/>
      <c r="G71" s="71"/>
      <c r="H71" s="71">
        <v>6463120</v>
      </c>
      <c r="I71" s="71">
        <v>5500000</v>
      </c>
      <c r="J71" s="14">
        <v>1500000</v>
      </c>
      <c r="K71" s="14"/>
      <c r="L71" s="16"/>
      <c r="M71" s="27">
        <f>SUM(J71:L71)</f>
        <v>1500000</v>
      </c>
      <c r="N71" s="48"/>
      <c r="O71" s="16"/>
      <c r="P71" s="27">
        <f t="shared" si="1"/>
        <v>0</v>
      </c>
      <c r="Q71" s="93"/>
      <c r="R71" s="27">
        <f t="shared" si="2"/>
        <v>75000</v>
      </c>
      <c r="S71" s="7">
        <v>75000</v>
      </c>
      <c r="T71" s="105">
        <v>75000</v>
      </c>
      <c r="U71" s="7"/>
      <c r="V71" s="105"/>
      <c r="W71" s="110">
        <f t="shared" si="3"/>
        <v>75000</v>
      </c>
      <c r="X71" s="43">
        <f t="shared" si="9"/>
        <v>1575000</v>
      </c>
      <c r="Y71" s="55">
        <f t="shared" si="4"/>
        <v>75000</v>
      </c>
    </row>
    <row r="72" spans="2:25" ht="23.25" customHeight="1">
      <c r="B72" s="7">
        <v>61</v>
      </c>
      <c r="C72" s="51" t="s">
        <v>121</v>
      </c>
      <c r="D72" s="3">
        <v>945.9</v>
      </c>
      <c r="E72" s="4"/>
      <c r="F72" s="71"/>
      <c r="G72" s="71"/>
      <c r="H72" s="71"/>
      <c r="I72" s="71"/>
      <c r="J72" s="14">
        <v>225000</v>
      </c>
      <c r="K72" s="14"/>
      <c r="L72" s="16"/>
      <c r="M72" s="27">
        <f t="shared" si="0"/>
        <v>225000</v>
      </c>
      <c r="N72" s="48">
        <v>52200</v>
      </c>
      <c r="O72" s="15">
        <v>60000</v>
      </c>
      <c r="P72" s="27">
        <f t="shared" si="1"/>
        <v>112200</v>
      </c>
      <c r="Q72" s="93">
        <v>60000</v>
      </c>
      <c r="R72" s="27">
        <f t="shared" si="2"/>
        <v>130000</v>
      </c>
      <c r="S72" s="7">
        <v>130000</v>
      </c>
      <c r="T72" s="105">
        <v>130000</v>
      </c>
      <c r="U72" s="7"/>
      <c r="V72" s="105"/>
      <c r="W72" s="110">
        <f t="shared" si="3"/>
        <v>130000</v>
      </c>
      <c r="X72" s="43">
        <f t="shared" si="9"/>
        <v>467200</v>
      </c>
      <c r="Y72" s="55">
        <f t="shared" si="4"/>
        <v>190000</v>
      </c>
    </row>
    <row r="73" spans="2:25" ht="12.75">
      <c r="B73" s="7">
        <v>62</v>
      </c>
      <c r="C73" s="20" t="s">
        <v>56</v>
      </c>
      <c r="D73" s="3"/>
      <c r="E73" s="4"/>
      <c r="F73" s="71"/>
      <c r="G73" s="71"/>
      <c r="H73" s="71"/>
      <c r="I73" s="71"/>
      <c r="J73" s="14">
        <v>1300000</v>
      </c>
      <c r="K73" s="14"/>
      <c r="L73" s="16"/>
      <c r="M73" s="27">
        <f t="shared" si="0"/>
        <v>1300000</v>
      </c>
      <c r="N73" s="48">
        <v>41760</v>
      </c>
      <c r="O73" s="15">
        <v>60000</v>
      </c>
      <c r="P73" s="27">
        <f t="shared" si="1"/>
        <v>101760</v>
      </c>
      <c r="Q73" s="93">
        <v>60000</v>
      </c>
      <c r="R73" s="27">
        <f t="shared" si="2"/>
        <v>464000</v>
      </c>
      <c r="S73" s="7">
        <v>107000</v>
      </c>
      <c r="T73" s="105">
        <v>107000</v>
      </c>
      <c r="U73" s="7">
        <v>357000</v>
      </c>
      <c r="V73" s="105">
        <v>357000</v>
      </c>
      <c r="W73" s="110">
        <f t="shared" si="3"/>
        <v>464000</v>
      </c>
      <c r="X73" s="43">
        <f t="shared" si="9"/>
        <v>1865760</v>
      </c>
      <c r="Y73" s="55">
        <f t="shared" si="4"/>
        <v>524000</v>
      </c>
    </row>
    <row r="74" spans="2:25" ht="12.75">
      <c r="B74" s="7">
        <v>63</v>
      </c>
      <c r="C74" s="20" t="s">
        <v>57</v>
      </c>
      <c r="D74" s="3"/>
      <c r="E74" s="4"/>
      <c r="F74" s="71">
        <v>400000</v>
      </c>
      <c r="G74" s="71"/>
      <c r="H74" s="71"/>
      <c r="I74" s="71"/>
      <c r="J74" s="14">
        <v>500000</v>
      </c>
      <c r="K74" s="14"/>
      <c r="L74" s="16"/>
      <c r="M74" s="27">
        <f t="shared" si="0"/>
        <v>500000</v>
      </c>
      <c r="N74" s="48">
        <v>52200</v>
      </c>
      <c r="O74" s="15">
        <v>60000</v>
      </c>
      <c r="P74" s="27">
        <f t="shared" si="1"/>
        <v>112200</v>
      </c>
      <c r="Q74" s="93">
        <v>60000</v>
      </c>
      <c r="R74" s="27">
        <f aca="true" t="shared" si="10" ref="R74:R98">S74+U74</f>
        <v>142000</v>
      </c>
      <c r="S74" s="7">
        <v>117000</v>
      </c>
      <c r="T74" s="105">
        <v>10000</v>
      </c>
      <c r="U74" s="7">
        <v>25000</v>
      </c>
      <c r="V74" s="105">
        <v>25000</v>
      </c>
      <c r="W74" s="110">
        <f aca="true" t="shared" si="11" ref="W74:W98">T74+V74</f>
        <v>35000</v>
      </c>
      <c r="X74" s="43">
        <f t="shared" si="9"/>
        <v>754200</v>
      </c>
      <c r="Y74" s="55">
        <f aca="true" t="shared" si="12" ref="Y74:Y114">Q74+W74</f>
        <v>95000</v>
      </c>
    </row>
    <row r="75" spans="2:25" ht="12.75">
      <c r="B75" s="7">
        <v>64</v>
      </c>
      <c r="C75" s="20" t="s">
        <v>58</v>
      </c>
      <c r="D75" s="3"/>
      <c r="E75" s="4"/>
      <c r="F75" s="71">
        <v>400000</v>
      </c>
      <c r="G75" s="71"/>
      <c r="H75" s="71"/>
      <c r="I75" s="71"/>
      <c r="J75" s="14">
        <v>500000</v>
      </c>
      <c r="K75" s="14"/>
      <c r="L75" s="16"/>
      <c r="M75" s="27">
        <f t="shared" si="0"/>
        <v>500000</v>
      </c>
      <c r="N75" s="48">
        <v>52200</v>
      </c>
      <c r="O75" s="15">
        <v>60000</v>
      </c>
      <c r="P75" s="27">
        <f t="shared" si="1"/>
        <v>112200</v>
      </c>
      <c r="Q75" s="93">
        <v>60000</v>
      </c>
      <c r="R75" s="27">
        <f t="shared" si="10"/>
        <v>427800</v>
      </c>
      <c r="S75" s="7">
        <v>47300</v>
      </c>
      <c r="T75" s="105">
        <v>47300</v>
      </c>
      <c r="U75" s="7">
        <v>380500</v>
      </c>
      <c r="V75" s="105">
        <v>380500</v>
      </c>
      <c r="W75" s="110">
        <f t="shared" si="11"/>
        <v>427800</v>
      </c>
      <c r="X75" s="43">
        <f t="shared" si="9"/>
        <v>1040000</v>
      </c>
      <c r="Y75" s="55">
        <f t="shared" si="12"/>
        <v>487800</v>
      </c>
    </row>
    <row r="76" spans="2:25" ht="12.75">
      <c r="B76" s="7">
        <v>65</v>
      </c>
      <c r="C76" s="20" t="s">
        <v>59</v>
      </c>
      <c r="D76" s="3"/>
      <c r="E76" s="4"/>
      <c r="F76" s="71"/>
      <c r="G76" s="71"/>
      <c r="H76" s="71">
        <v>4911912</v>
      </c>
      <c r="I76" s="71"/>
      <c r="J76" s="14">
        <v>1000000</v>
      </c>
      <c r="K76" s="14"/>
      <c r="L76" s="16"/>
      <c r="M76" s="27">
        <f t="shared" si="0"/>
        <v>1000000</v>
      </c>
      <c r="N76" s="48">
        <v>52200</v>
      </c>
      <c r="O76" s="15">
        <v>60000</v>
      </c>
      <c r="P76" s="27">
        <f t="shared" si="1"/>
        <v>112200</v>
      </c>
      <c r="Q76" s="93">
        <v>60000</v>
      </c>
      <c r="R76" s="27">
        <f t="shared" si="10"/>
        <v>48000</v>
      </c>
      <c r="S76" s="7">
        <v>48000</v>
      </c>
      <c r="T76" s="105">
        <v>48000</v>
      </c>
      <c r="U76" s="7"/>
      <c r="V76" s="105"/>
      <c r="W76" s="110">
        <f t="shared" si="11"/>
        <v>48000</v>
      </c>
      <c r="X76" s="43">
        <f t="shared" si="9"/>
        <v>1160200</v>
      </c>
      <c r="Y76" s="55">
        <f t="shared" si="12"/>
        <v>108000</v>
      </c>
    </row>
    <row r="77" spans="2:25" ht="12.75">
      <c r="B77" s="7">
        <v>66</v>
      </c>
      <c r="C77" s="20" t="s">
        <v>60</v>
      </c>
      <c r="D77" s="3"/>
      <c r="E77" s="4"/>
      <c r="F77" s="71"/>
      <c r="G77" s="71"/>
      <c r="H77" s="71"/>
      <c r="I77" s="71"/>
      <c r="J77" s="14">
        <v>1000000</v>
      </c>
      <c r="K77" s="14"/>
      <c r="L77" s="16"/>
      <c r="M77" s="27">
        <f aca="true" t="shared" si="13" ref="M77:M98">SUM(J77:L77)</f>
        <v>1000000</v>
      </c>
      <c r="N77" s="48">
        <v>31320</v>
      </c>
      <c r="O77" s="15">
        <v>60000</v>
      </c>
      <c r="P77" s="27">
        <f aca="true" t="shared" si="14" ref="P77:P88">SUM(N77:O77)</f>
        <v>91320</v>
      </c>
      <c r="Q77" s="93">
        <v>60000</v>
      </c>
      <c r="R77" s="27">
        <f t="shared" si="10"/>
        <v>118200</v>
      </c>
      <c r="S77" s="7">
        <v>118200</v>
      </c>
      <c r="T77" s="105">
        <v>19200</v>
      </c>
      <c r="U77" s="7"/>
      <c r="V77" s="105"/>
      <c r="W77" s="110">
        <f t="shared" si="11"/>
        <v>19200</v>
      </c>
      <c r="X77" s="43">
        <f t="shared" si="9"/>
        <v>1209520</v>
      </c>
      <c r="Y77" s="55">
        <f t="shared" si="12"/>
        <v>79200</v>
      </c>
    </row>
    <row r="78" spans="2:25" ht="12.75">
      <c r="B78" s="7">
        <v>67</v>
      </c>
      <c r="C78" s="20" t="s">
        <v>61</v>
      </c>
      <c r="D78" s="3"/>
      <c r="E78" s="4"/>
      <c r="F78" s="71"/>
      <c r="G78" s="71"/>
      <c r="H78" s="71"/>
      <c r="I78" s="71"/>
      <c r="J78" s="14">
        <v>500000</v>
      </c>
      <c r="K78" s="14"/>
      <c r="L78" s="16"/>
      <c r="M78" s="27">
        <f t="shared" si="13"/>
        <v>500000</v>
      </c>
      <c r="N78" s="48">
        <v>26100</v>
      </c>
      <c r="O78" s="15">
        <v>60000</v>
      </c>
      <c r="P78" s="27">
        <f t="shared" si="14"/>
        <v>86100</v>
      </c>
      <c r="Q78" s="93">
        <v>60000</v>
      </c>
      <c r="R78" s="27">
        <f t="shared" si="10"/>
        <v>124700</v>
      </c>
      <c r="S78" s="7">
        <v>118200</v>
      </c>
      <c r="T78" s="105">
        <v>118200</v>
      </c>
      <c r="U78" s="7">
        <v>6500</v>
      </c>
      <c r="V78" s="105">
        <v>6500</v>
      </c>
      <c r="W78" s="110">
        <f t="shared" si="11"/>
        <v>124700</v>
      </c>
      <c r="X78" s="43">
        <f t="shared" si="9"/>
        <v>710800</v>
      </c>
      <c r="Y78" s="55">
        <f t="shared" si="12"/>
        <v>184700</v>
      </c>
    </row>
    <row r="79" spans="2:25" ht="12.75">
      <c r="B79" s="7">
        <v>68</v>
      </c>
      <c r="C79" s="20" t="s">
        <v>81</v>
      </c>
      <c r="D79" s="3">
        <v>256.1</v>
      </c>
      <c r="E79" s="4"/>
      <c r="F79" s="71">
        <v>400000</v>
      </c>
      <c r="G79" s="71"/>
      <c r="H79" s="71"/>
      <c r="I79" s="71"/>
      <c r="J79" s="14">
        <v>3200000</v>
      </c>
      <c r="K79" s="14">
        <v>6200000</v>
      </c>
      <c r="L79" s="16"/>
      <c r="M79" s="27">
        <f t="shared" si="13"/>
        <v>9400000</v>
      </c>
      <c r="N79" s="48">
        <v>62640</v>
      </c>
      <c r="O79" s="15">
        <v>60000</v>
      </c>
      <c r="P79" s="27">
        <f t="shared" si="14"/>
        <v>122640</v>
      </c>
      <c r="Q79" s="93">
        <v>60000</v>
      </c>
      <c r="R79" s="27">
        <f t="shared" si="10"/>
        <v>222000</v>
      </c>
      <c r="S79" s="7">
        <v>222000</v>
      </c>
      <c r="T79" s="105">
        <v>222000</v>
      </c>
      <c r="U79" s="7"/>
      <c r="V79" s="105"/>
      <c r="W79" s="110">
        <f t="shared" si="11"/>
        <v>222000</v>
      </c>
      <c r="X79" s="43">
        <f t="shared" si="9"/>
        <v>9744640</v>
      </c>
      <c r="Y79" s="55">
        <f t="shared" si="12"/>
        <v>282000</v>
      </c>
    </row>
    <row r="80" spans="2:25" ht="12.75">
      <c r="B80" s="7">
        <v>69</v>
      </c>
      <c r="C80" s="20" t="s">
        <v>62</v>
      </c>
      <c r="D80" s="3"/>
      <c r="E80" s="4"/>
      <c r="F80" s="71"/>
      <c r="G80" s="71"/>
      <c r="H80" s="71"/>
      <c r="I80" s="71"/>
      <c r="J80" s="14">
        <v>2200000</v>
      </c>
      <c r="K80" s="14"/>
      <c r="L80" s="16"/>
      <c r="M80" s="27">
        <f t="shared" si="13"/>
        <v>2200000</v>
      </c>
      <c r="N80" s="48">
        <v>36540</v>
      </c>
      <c r="O80" s="15">
        <v>60000</v>
      </c>
      <c r="P80" s="27">
        <f t="shared" si="14"/>
        <v>96540</v>
      </c>
      <c r="Q80" s="93">
        <v>60000</v>
      </c>
      <c r="R80" s="27">
        <f t="shared" si="10"/>
        <v>191700</v>
      </c>
      <c r="S80" s="7">
        <v>127000</v>
      </c>
      <c r="T80" s="105"/>
      <c r="U80" s="7">
        <v>64700</v>
      </c>
      <c r="V80" s="105">
        <v>64700</v>
      </c>
      <c r="W80" s="110">
        <f t="shared" si="11"/>
        <v>64700</v>
      </c>
      <c r="X80" s="43">
        <f t="shared" si="9"/>
        <v>2488240</v>
      </c>
      <c r="Y80" s="55">
        <f t="shared" si="12"/>
        <v>124700</v>
      </c>
    </row>
    <row r="81" spans="2:25" ht="12.75">
      <c r="B81" s="7">
        <v>70</v>
      </c>
      <c r="C81" s="20" t="s">
        <v>63</v>
      </c>
      <c r="D81" s="3"/>
      <c r="E81" s="4"/>
      <c r="F81" s="71">
        <v>400000</v>
      </c>
      <c r="G81" s="71"/>
      <c r="H81" s="71"/>
      <c r="I81" s="71"/>
      <c r="J81" s="14">
        <v>2200000</v>
      </c>
      <c r="K81" s="14"/>
      <c r="L81" s="16"/>
      <c r="M81" s="27">
        <f t="shared" si="13"/>
        <v>2200000</v>
      </c>
      <c r="N81" s="48">
        <v>41760</v>
      </c>
      <c r="O81" s="15">
        <v>60000</v>
      </c>
      <c r="P81" s="27">
        <f t="shared" si="14"/>
        <v>101760</v>
      </c>
      <c r="Q81" s="93">
        <v>60000</v>
      </c>
      <c r="R81" s="27">
        <f t="shared" si="10"/>
        <v>136000</v>
      </c>
      <c r="S81" s="7">
        <v>102000</v>
      </c>
      <c r="T81" s="105">
        <v>102000</v>
      </c>
      <c r="U81" s="7">
        <v>34000</v>
      </c>
      <c r="V81" s="105">
        <v>34000</v>
      </c>
      <c r="W81" s="110">
        <f t="shared" si="11"/>
        <v>136000</v>
      </c>
      <c r="X81" s="43">
        <f t="shared" si="9"/>
        <v>2437760</v>
      </c>
      <c r="Y81" s="55">
        <f t="shared" si="12"/>
        <v>196000</v>
      </c>
    </row>
    <row r="82" spans="2:25" ht="12.75">
      <c r="B82" s="7">
        <v>71</v>
      </c>
      <c r="C82" s="20" t="s">
        <v>64</v>
      </c>
      <c r="D82" s="3">
        <v>339.5</v>
      </c>
      <c r="E82" s="4"/>
      <c r="F82" s="71"/>
      <c r="G82" s="71"/>
      <c r="H82" s="71"/>
      <c r="I82" s="71"/>
      <c r="J82" s="14">
        <v>500000</v>
      </c>
      <c r="K82" s="14"/>
      <c r="L82" s="16"/>
      <c r="M82" s="27">
        <f t="shared" si="13"/>
        <v>500000</v>
      </c>
      <c r="N82" s="48">
        <v>26100</v>
      </c>
      <c r="O82" s="15">
        <v>60000</v>
      </c>
      <c r="P82" s="27">
        <f t="shared" si="14"/>
        <v>86100</v>
      </c>
      <c r="Q82" s="93">
        <v>60000</v>
      </c>
      <c r="R82" s="27">
        <f t="shared" si="10"/>
        <v>150000</v>
      </c>
      <c r="S82" s="7">
        <v>100000</v>
      </c>
      <c r="T82" s="105"/>
      <c r="U82" s="7">
        <v>50000</v>
      </c>
      <c r="V82" s="105">
        <v>50000</v>
      </c>
      <c r="W82" s="110">
        <f t="shared" si="11"/>
        <v>50000</v>
      </c>
      <c r="X82" s="43">
        <f t="shared" si="9"/>
        <v>736100</v>
      </c>
      <c r="Y82" s="55">
        <f t="shared" si="12"/>
        <v>110000</v>
      </c>
    </row>
    <row r="83" spans="2:25" ht="12.75">
      <c r="B83" s="7">
        <v>72</v>
      </c>
      <c r="C83" s="20" t="s">
        <v>65</v>
      </c>
      <c r="D83" s="3">
        <v>310.2</v>
      </c>
      <c r="E83" s="4"/>
      <c r="F83" s="71"/>
      <c r="G83" s="71"/>
      <c r="H83" s="71"/>
      <c r="I83" s="71"/>
      <c r="J83" s="14">
        <v>1500000</v>
      </c>
      <c r="K83" s="14"/>
      <c r="L83" s="16"/>
      <c r="M83" s="27">
        <f t="shared" si="13"/>
        <v>1500000</v>
      </c>
      <c r="N83" s="48">
        <v>18270</v>
      </c>
      <c r="O83" s="15">
        <v>60000</v>
      </c>
      <c r="P83" s="27">
        <f t="shared" si="14"/>
        <v>78270</v>
      </c>
      <c r="Q83" s="93">
        <v>60000</v>
      </c>
      <c r="R83" s="27">
        <f t="shared" si="10"/>
        <v>69200</v>
      </c>
      <c r="S83" s="7">
        <v>69200</v>
      </c>
      <c r="T83" s="105">
        <v>69200</v>
      </c>
      <c r="U83" s="7"/>
      <c r="V83" s="105"/>
      <c r="W83" s="110">
        <f t="shared" si="11"/>
        <v>69200</v>
      </c>
      <c r="X83" s="43">
        <f t="shared" si="9"/>
        <v>1647470</v>
      </c>
      <c r="Y83" s="55">
        <f t="shared" si="12"/>
        <v>129200</v>
      </c>
    </row>
    <row r="84" spans="2:25" ht="12.75">
      <c r="B84" s="7"/>
      <c r="C84" s="66" t="s">
        <v>156</v>
      </c>
      <c r="D84" s="3"/>
      <c r="E84" s="4"/>
      <c r="F84" s="74">
        <f>SUM(F70:F83)</f>
        <v>1600000</v>
      </c>
      <c r="G84" s="74"/>
      <c r="H84" s="74">
        <f>SUM(H70:H83)</f>
        <v>11375032</v>
      </c>
      <c r="I84" s="74">
        <f>SUM(I70:I83)</f>
        <v>5500000</v>
      </c>
      <c r="J84" s="65">
        <f>SUM(J70:J83)</f>
        <v>16125000</v>
      </c>
      <c r="K84" s="65">
        <f aca="true" t="shared" si="15" ref="K84:Y84">SUM(K70:K83)</f>
        <v>6200000</v>
      </c>
      <c r="L84" s="65">
        <f t="shared" si="15"/>
        <v>0</v>
      </c>
      <c r="M84" s="116">
        <f t="shared" si="15"/>
        <v>22325000</v>
      </c>
      <c r="N84" s="65">
        <f t="shared" si="15"/>
        <v>545490</v>
      </c>
      <c r="O84" s="65">
        <f t="shared" si="15"/>
        <v>780000</v>
      </c>
      <c r="P84" s="65">
        <f t="shared" si="15"/>
        <v>1325490</v>
      </c>
      <c r="Q84" s="98">
        <f t="shared" si="15"/>
        <v>780000</v>
      </c>
      <c r="R84" s="65">
        <f t="shared" si="15"/>
        <v>2856600</v>
      </c>
      <c r="S84" s="65">
        <f t="shared" si="15"/>
        <v>1938900</v>
      </c>
      <c r="T84" s="98">
        <f t="shared" si="15"/>
        <v>1234900</v>
      </c>
      <c r="U84" s="65">
        <f t="shared" si="15"/>
        <v>917700</v>
      </c>
      <c r="V84" s="98">
        <f t="shared" si="15"/>
        <v>917700</v>
      </c>
      <c r="W84" s="86">
        <f t="shared" si="15"/>
        <v>2152600</v>
      </c>
      <c r="X84" s="65">
        <f t="shared" si="15"/>
        <v>26507090</v>
      </c>
      <c r="Y84" s="65">
        <f t="shared" si="15"/>
        <v>2932600</v>
      </c>
    </row>
    <row r="85" spans="2:25" ht="12.75">
      <c r="B85" s="7">
        <v>73</v>
      </c>
      <c r="C85" s="20" t="s">
        <v>66</v>
      </c>
      <c r="D85" s="3"/>
      <c r="E85" s="4"/>
      <c r="F85" s="71"/>
      <c r="G85" s="71"/>
      <c r="H85" s="71"/>
      <c r="I85" s="71"/>
      <c r="J85" s="14"/>
      <c r="K85" s="14"/>
      <c r="L85" s="16"/>
      <c r="M85" s="27">
        <f t="shared" si="13"/>
        <v>0</v>
      </c>
      <c r="N85" s="48"/>
      <c r="O85" s="16"/>
      <c r="P85" s="27">
        <f t="shared" si="14"/>
        <v>0</v>
      </c>
      <c r="Q85" s="93"/>
      <c r="R85" s="27">
        <f t="shared" si="10"/>
        <v>79200</v>
      </c>
      <c r="S85" s="7">
        <v>79200</v>
      </c>
      <c r="T85" s="105">
        <v>79200</v>
      </c>
      <c r="U85" s="7"/>
      <c r="V85" s="105"/>
      <c r="W85" s="110">
        <f t="shared" si="11"/>
        <v>79200</v>
      </c>
      <c r="X85" s="43">
        <f aca="true" t="shared" si="16" ref="X85:X98">M85+P85+R85</f>
        <v>79200</v>
      </c>
      <c r="Y85" s="55">
        <f t="shared" si="12"/>
        <v>79200</v>
      </c>
    </row>
    <row r="86" spans="2:25" ht="12.75">
      <c r="B86" s="7">
        <v>74</v>
      </c>
      <c r="C86" s="20" t="s">
        <v>67</v>
      </c>
      <c r="D86" s="3">
        <v>100.7</v>
      </c>
      <c r="E86" s="4"/>
      <c r="F86" s="71"/>
      <c r="G86" s="71"/>
      <c r="H86" s="71"/>
      <c r="I86" s="71"/>
      <c r="J86" s="14">
        <v>65000</v>
      </c>
      <c r="K86" s="14"/>
      <c r="L86" s="16"/>
      <c r="M86" s="27">
        <f t="shared" si="13"/>
        <v>65000</v>
      </c>
      <c r="N86" s="48">
        <v>36540</v>
      </c>
      <c r="O86" s="118">
        <v>60000</v>
      </c>
      <c r="P86" s="27">
        <f t="shared" si="14"/>
        <v>96540</v>
      </c>
      <c r="Q86" s="93">
        <v>60000</v>
      </c>
      <c r="R86" s="27">
        <f t="shared" si="10"/>
        <v>480000</v>
      </c>
      <c r="S86" s="7">
        <v>160000</v>
      </c>
      <c r="T86" s="105">
        <v>160000</v>
      </c>
      <c r="U86" s="7">
        <v>320000</v>
      </c>
      <c r="V86" s="105">
        <v>320000</v>
      </c>
      <c r="W86" s="110">
        <f t="shared" si="11"/>
        <v>480000</v>
      </c>
      <c r="X86" s="43">
        <f t="shared" si="16"/>
        <v>641540</v>
      </c>
      <c r="Y86" s="55">
        <f t="shared" si="12"/>
        <v>540000</v>
      </c>
    </row>
    <row r="87" spans="2:25" ht="24">
      <c r="B87" s="7">
        <v>75</v>
      </c>
      <c r="C87" s="21" t="s">
        <v>80</v>
      </c>
      <c r="D87" s="3"/>
      <c r="E87" s="4"/>
      <c r="F87" s="71"/>
      <c r="G87" s="71"/>
      <c r="H87" s="71"/>
      <c r="I87" s="71"/>
      <c r="J87" s="14">
        <v>1040000</v>
      </c>
      <c r="K87" s="14"/>
      <c r="L87" s="16"/>
      <c r="M87" s="27">
        <f t="shared" si="13"/>
        <v>1040000</v>
      </c>
      <c r="N87" s="48">
        <v>46980</v>
      </c>
      <c r="O87" s="118">
        <v>60000</v>
      </c>
      <c r="P87" s="27">
        <f t="shared" si="14"/>
        <v>106980</v>
      </c>
      <c r="Q87" s="93">
        <v>60000</v>
      </c>
      <c r="R87" s="27">
        <f t="shared" si="10"/>
        <v>95200</v>
      </c>
      <c r="S87" s="7">
        <v>93200</v>
      </c>
      <c r="T87" s="105">
        <v>93200</v>
      </c>
      <c r="U87" s="7">
        <v>2000</v>
      </c>
      <c r="V87" s="105">
        <v>2000</v>
      </c>
      <c r="W87" s="110">
        <f t="shared" si="11"/>
        <v>95200</v>
      </c>
      <c r="X87" s="43">
        <f t="shared" si="16"/>
        <v>1242180</v>
      </c>
      <c r="Y87" s="55">
        <f t="shared" si="12"/>
        <v>155200</v>
      </c>
    </row>
    <row r="88" spans="2:25" ht="12.75">
      <c r="B88" s="7">
        <v>76</v>
      </c>
      <c r="C88" s="20" t="s">
        <v>68</v>
      </c>
      <c r="D88" s="3"/>
      <c r="E88" s="4"/>
      <c r="F88" s="71"/>
      <c r="G88" s="71"/>
      <c r="H88" s="71"/>
      <c r="I88" s="71"/>
      <c r="J88" s="14">
        <v>1470000</v>
      </c>
      <c r="K88" s="14"/>
      <c r="L88" s="16"/>
      <c r="M88" s="27">
        <f t="shared" si="13"/>
        <v>1470000</v>
      </c>
      <c r="N88" s="48">
        <v>52200</v>
      </c>
      <c r="O88" s="118">
        <v>60000</v>
      </c>
      <c r="P88" s="27">
        <f t="shared" si="14"/>
        <v>112200</v>
      </c>
      <c r="Q88" s="93">
        <v>60000</v>
      </c>
      <c r="R88" s="27">
        <f t="shared" si="10"/>
        <v>218200</v>
      </c>
      <c r="S88" s="7">
        <v>73200</v>
      </c>
      <c r="T88" s="105">
        <v>73200</v>
      </c>
      <c r="U88" s="7">
        <v>145000</v>
      </c>
      <c r="V88" s="105">
        <v>145000</v>
      </c>
      <c r="W88" s="110">
        <f t="shared" si="11"/>
        <v>218200</v>
      </c>
      <c r="X88" s="43">
        <f t="shared" si="16"/>
        <v>1800400</v>
      </c>
      <c r="Y88" s="55">
        <f t="shared" si="12"/>
        <v>278200</v>
      </c>
    </row>
    <row r="89" spans="2:25" ht="12.75">
      <c r="B89" s="7">
        <v>77</v>
      </c>
      <c r="C89" s="20" t="s">
        <v>69</v>
      </c>
      <c r="D89" s="3"/>
      <c r="E89" s="4"/>
      <c r="F89" s="71"/>
      <c r="G89" s="71"/>
      <c r="H89" s="71"/>
      <c r="I89" s="71"/>
      <c r="J89" s="14">
        <v>1170000</v>
      </c>
      <c r="K89" s="14"/>
      <c r="L89" s="16"/>
      <c r="M89" s="27">
        <f>SUM(J89:L89)</f>
        <v>1170000</v>
      </c>
      <c r="N89" s="48"/>
      <c r="O89" s="118">
        <v>50000</v>
      </c>
      <c r="P89" s="27">
        <f>SUM(N89:O89)</f>
        <v>50000</v>
      </c>
      <c r="Q89" s="93">
        <v>50000</v>
      </c>
      <c r="R89" s="27">
        <f t="shared" si="10"/>
        <v>340819</v>
      </c>
      <c r="S89" s="7">
        <v>139200</v>
      </c>
      <c r="T89" s="105">
        <v>139200</v>
      </c>
      <c r="U89" s="7">
        <v>201619</v>
      </c>
      <c r="V89" s="105">
        <v>201619</v>
      </c>
      <c r="W89" s="110">
        <f t="shared" si="11"/>
        <v>340819</v>
      </c>
      <c r="X89" s="43">
        <f t="shared" si="16"/>
        <v>1560819</v>
      </c>
      <c r="Y89" s="55">
        <f t="shared" si="12"/>
        <v>390819</v>
      </c>
    </row>
    <row r="90" spans="2:25" ht="12.75">
      <c r="B90" s="7">
        <v>78</v>
      </c>
      <c r="C90" s="20" t="s">
        <v>70</v>
      </c>
      <c r="D90" s="3"/>
      <c r="E90" s="4"/>
      <c r="F90" s="71"/>
      <c r="G90" s="71"/>
      <c r="H90" s="71">
        <v>5100523</v>
      </c>
      <c r="I90" s="71"/>
      <c r="J90" s="14"/>
      <c r="K90" s="14"/>
      <c r="L90" s="16"/>
      <c r="M90" s="27">
        <f t="shared" si="13"/>
        <v>0</v>
      </c>
      <c r="N90" s="48">
        <v>41760</v>
      </c>
      <c r="O90" s="118">
        <v>60000</v>
      </c>
      <c r="P90" s="27">
        <f aca="true" t="shared" si="17" ref="P90:P102">SUM(N90:O90)</f>
        <v>101760</v>
      </c>
      <c r="Q90" s="93">
        <v>60000</v>
      </c>
      <c r="R90" s="27">
        <f t="shared" si="10"/>
        <v>213200</v>
      </c>
      <c r="S90" s="7">
        <v>213200</v>
      </c>
      <c r="T90" s="105">
        <v>213200</v>
      </c>
      <c r="U90" s="7"/>
      <c r="V90" s="105"/>
      <c r="W90" s="110">
        <f t="shared" si="11"/>
        <v>213200</v>
      </c>
      <c r="X90" s="43">
        <f t="shared" si="16"/>
        <v>314960</v>
      </c>
      <c r="Y90" s="55">
        <f t="shared" si="12"/>
        <v>273200</v>
      </c>
    </row>
    <row r="91" spans="2:25" ht="12.75">
      <c r="B91" s="7">
        <v>79</v>
      </c>
      <c r="C91" s="20" t="s">
        <v>71</v>
      </c>
      <c r="D91" s="3"/>
      <c r="E91" s="4"/>
      <c r="F91" s="71"/>
      <c r="G91" s="71"/>
      <c r="H91" s="71"/>
      <c r="I91" s="71"/>
      <c r="J91" s="14">
        <v>1686000</v>
      </c>
      <c r="K91" s="14"/>
      <c r="L91" s="16"/>
      <c r="M91" s="27">
        <f t="shared" si="13"/>
        <v>1686000</v>
      </c>
      <c r="N91" s="48">
        <v>52200</v>
      </c>
      <c r="O91" s="118">
        <v>60000</v>
      </c>
      <c r="P91" s="27">
        <f t="shared" si="17"/>
        <v>112200</v>
      </c>
      <c r="Q91" s="93">
        <v>60000</v>
      </c>
      <c r="R91" s="27">
        <f t="shared" si="10"/>
        <v>423792</v>
      </c>
      <c r="S91" s="7">
        <v>116200</v>
      </c>
      <c r="T91" s="105">
        <v>116200</v>
      </c>
      <c r="U91" s="7">
        <v>307592</v>
      </c>
      <c r="V91" s="105">
        <v>307592</v>
      </c>
      <c r="W91" s="110">
        <f t="shared" si="11"/>
        <v>423792</v>
      </c>
      <c r="X91" s="43">
        <f t="shared" si="16"/>
        <v>2221992</v>
      </c>
      <c r="Y91" s="55">
        <f t="shared" si="12"/>
        <v>483792</v>
      </c>
    </row>
    <row r="92" spans="2:25" ht="12.75">
      <c r="B92" s="7">
        <v>80</v>
      </c>
      <c r="C92" s="20" t="s">
        <v>72</v>
      </c>
      <c r="D92" s="3"/>
      <c r="E92" s="4"/>
      <c r="F92" s="71"/>
      <c r="G92" s="71"/>
      <c r="H92" s="71"/>
      <c r="I92" s="71"/>
      <c r="J92" s="14">
        <v>575000</v>
      </c>
      <c r="K92" s="14"/>
      <c r="L92" s="16"/>
      <c r="M92" s="27">
        <f t="shared" si="13"/>
        <v>575000</v>
      </c>
      <c r="N92" s="48">
        <v>41760</v>
      </c>
      <c r="O92" s="118">
        <v>60000</v>
      </c>
      <c r="P92" s="27">
        <f t="shared" si="17"/>
        <v>101760</v>
      </c>
      <c r="Q92" s="93">
        <v>60000</v>
      </c>
      <c r="R92" s="27">
        <f t="shared" si="10"/>
        <v>237982</v>
      </c>
      <c r="S92" s="7">
        <v>44000</v>
      </c>
      <c r="T92" s="105">
        <v>44000</v>
      </c>
      <c r="U92" s="7">
        <v>193982</v>
      </c>
      <c r="V92" s="105">
        <v>193982</v>
      </c>
      <c r="W92" s="110">
        <f t="shared" si="11"/>
        <v>237982</v>
      </c>
      <c r="X92" s="43">
        <f t="shared" si="16"/>
        <v>914742</v>
      </c>
      <c r="Y92" s="55">
        <f t="shared" si="12"/>
        <v>297982</v>
      </c>
    </row>
    <row r="93" spans="2:25" ht="12.75">
      <c r="B93" s="7">
        <v>81</v>
      </c>
      <c r="C93" s="20" t="s">
        <v>73</v>
      </c>
      <c r="D93" s="3"/>
      <c r="E93" s="4"/>
      <c r="F93" s="71"/>
      <c r="G93" s="71"/>
      <c r="H93" s="71"/>
      <c r="I93" s="71"/>
      <c r="J93" s="14">
        <v>403000</v>
      </c>
      <c r="K93" s="14"/>
      <c r="L93" s="16">
        <v>3044100</v>
      </c>
      <c r="M93" s="27">
        <f t="shared" si="13"/>
        <v>3447100</v>
      </c>
      <c r="N93" s="48">
        <v>36540</v>
      </c>
      <c r="O93" s="118">
        <v>60000</v>
      </c>
      <c r="P93" s="27">
        <f t="shared" si="17"/>
        <v>96540</v>
      </c>
      <c r="Q93" s="93">
        <v>60000</v>
      </c>
      <c r="R93" s="27">
        <f t="shared" si="10"/>
        <v>568200</v>
      </c>
      <c r="S93" s="7">
        <v>218200</v>
      </c>
      <c r="T93" s="105">
        <v>218200</v>
      </c>
      <c r="U93" s="7">
        <v>350000</v>
      </c>
      <c r="V93" s="105">
        <v>350000</v>
      </c>
      <c r="W93" s="110">
        <f t="shared" si="11"/>
        <v>568200</v>
      </c>
      <c r="X93" s="43">
        <f t="shared" si="16"/>
        <v>4111840</v>
      </c>
      <c r="Y93" s="55">
        <f t="shared" si="12"/>
        <v>628200</v>
      </c>
    </row>
    <row r="94" spans="2:25" ht="12.75">
      <c r="B94" s="7">
        <v>82</v>
      </c>
      <c r="C94" s="20" t="s">
        <v>74</v>
      </c>
      <c r="D94" s="3"/>
      <c r="E94" s="4"/>
      <c r="F94" s="71"/>
      <c r="G94" s="71"/>
      <c r="H94" s="71"/>
      <c r="I94" s="71"/>
      <c r="J94" s="14">
        <v>520000</v>
      </c>
      <c r="K94" s="14"/>
      <c r="L94" s="16"/>
      <c r="M94" s="27">
        <f t="shared" si="13"/>
        <v>520000</v>
      </c>
      <c r="N94" s="48">
        <v>41760</v>
      </c>
      <c r="O94" s="118">
        <v>60000</v>
      </c>
      <c r="P94" s="27">
        <f t="shared" si="17"/>
        <v>101760</v>
      </c>
      <c r="Q94" s="93">
        <v>60000</v>
      </c>
      <c r="R94" s="27">
        <f t="shared" si="10"/>
        <v>424324</v>
      </c>
      <c r="S94" s="7">
        <v>49200</v>
      </c>
      <c r="T94" s="105">
        <v>49200</v>
      </c>
      <c r="U94" s="7">
        <v>375124</v>
      </c>
      <c r="V94" s="105">
        <v>375124</v>
      </c>
      <c r="W94" s="110">
        <f t="shared" si="11"/>
        <v>424324</v>
      </c>
      <c r="X94" s="43">
        <f t="shared" si="16"/>
        <v>1046084</v>
      </c>
      <c r="Y94" s="55">
        <f t="shared" si="12"/>
        <v>484324</v>
      </c>
    </row>
    <row r="95" spans="2:25" ht="12.75">
      <c r="B95" s="7">
        <v>83</v>
      </c>
      <c r="C95" s="20" t="s">
        <v>75</v>
      </c>
      <c r="D95" s="3"/>
      <c r="E95" s="4"/>
      <c r="F95" s="71"/>
      <c r="G95" s="71"/>
      <c r="H95" s="71"/>
      <c r="I95" s="71"/>
      <c r="J95" s="14">
        <v>1000000</v>
      </c>
      <c r="K95" s="14"/>
      <c r="L95" s="16"/>
      <c r="M95" s="27">
        <f t="shared" si="13"/>
        <v>1000000</v>
      </c>
      <c r="N95" s="48">
        <v>52200</v>
      </c>
      <c r="O95" s="118">
        <v>60000</v>
      </c>
      <c r="P95" s="27">
        <f t="shared" si="17"/>
        <v>112200</v>
      </c>
      <c r="Q95" s="93">
        <v>60000</v>
      </c>
      <c r="R95" s="27">
        <f t="shared" si="10"/>
        <v>402764</v>
      </c>
      <c r="S95" s="7">
        <v>177200</v>
      </c>
      <c r="T95" s="105">
        <v>177200</v>
      </c>
      <c r="U95" s="7">
        <v>225564</v>
      </c>
      <c r="V95" s="105">
        <v>225564</v>
      </c>
      <c r="W95" s="110">
        <f t="shared" si="11"/>
        <v>402764</v>
      </c>
      <c r="X95" s="43">
        <f t="shared" si="16"/>
        <v>1514964</v>
      </c>
      <c r="Y95" s="55">
        <f t="shared" si="12"/>
        <v>462764</v>
      </c>
    </row>
    <row r="96" spans="2:25" ht="12.75">
      <c r="B96" s="7">
        <v>84</v>
      </c>
      <c r="C96" s="20" t="s">
        <v>76</v>
      </c>
      <c r="D96" s="3">
        <v>222</v>
      </c>
      <c r="E96" s="4"/>
      <c r="F96" s="71"/>
      <c r="G96" s="71"/>
      <c r="H96" s="71"/>
      <c r="I96" s="71"/>
      <c r="J96" s="14">
        <v>588000</v>
      </c>
      <c r="K96" s="14"/>
      <c r="L96" s="14"/>
      <c r="M96" s="27">
        <f t="shared" si="13"/>
        <v>588000</v>
      </c>
      <c r="N96" s="48">
        <v>15660</v>
      </c>
      <c r="O96" s="118">
        <v>30000</v>
      </c>
      <c r="P96" s="27">
        <f t="shared" si="17"/>
        <v>45660</v>
      </c>
      <c r="Q96" s="93">
        <v>30000</v>
      </c>
      <c r="R96" s="27">
        <f t="shared" si="10"/>
        <v>133200</v>
      </c>
      <c r="S96" s="7">
        <v>100200</v>
      </c>
      <c r="T96" s="105">
        <v>100200</v>
      </c>
      <c r="U96" s="7">
        <v>33000</v>
      </c>
      <c r="V96" s="105">
        <v>33000</v>
      </c>
      <c r="W96" s="110">
        <f t="shared" si="11"/>
        <v>133200</v>
      </c>
      <c r="X96" s="43">
        <f t="shared" si="16"/>
        <v>766860</v>
      </c>
      <c r="Y96" s="55">
        <f t="shared" si="12"/>
        <v>163200</v>
      </c>
    </row>
    <row r="97" spans="2:25" ht="12.75">
      <c r="B97" s="7">
        <v>85</v>
      </c>
      <c r="C97" s="20" t="s">
        <v>77</v>
      </c>
      <c r="D97" s="3">
        <v>165.4</v>
      </c>
      <c r="E97" s="4"/>
      <c r="F97" s="71"/>
      <c r="G97" s="71"/>
      <c r="H97" s="71">
        <v>2500000</v>
      </c>
      <c r="I97" s="71"/>
      <c r="J97" s="14">
        <v>1452000</v>
      </c>
      <c r="K97" s="14"/>
      <c r="L97" s="16"/>
      <c r="M97" s="27">
        <f t="shared" si="13"/>
        <v>1452000</v>
      </c>
      <c r="N97" s="48">
        <v>15660</v>
      </c>
      <c r="O97" s="118">
        <v>30000</v>
      </c>
      <c r="P97" s="27">
        <f t="shared" si="17"/>
        <v>45660</v>
      </c>
      <c r="Q97" s="93">
        <v>30000</v>
      </c>
      <c r="R97" s="27">
        <f t="shared" si="10"/>
        <v>95200</v>
      </c>
      <c r="S97" s="7">
        <v>95200</v>
      </c>
      <c r="T97" s="105">
        <v>40000</v>
      </c>
      <c r="U97" s="7"/>
      <c r="V97" s="105"/>
      <c r="W97" s="110">
        <f t="shared" si="11"/>
        <v>40000</v>
      </c>
      <c r="X97" s="43">
        <f t="shared" si="16"/>
        <v>1592860</v>
      </c>
      <c r="Y97" s="55">
        <f t="shared" si="12"/>
        <v>70000</v>
      </c>
    </row>
    <row r="98" spans="2:25" ht="12.75">
      <c r="B98" s="7">
        <v>86</v>
      </c>
      <c r="C98" s="22" t="s">
        <v>78</v>
      </c>
      <c r="D98" s="3">
        <v>372.7</v>
      </c>
      <c r="E98" s="4"/>
      <c r="F98" s="71"/>
      <c r="G98" s="71"/>
      <c r="H98" s="71"/>
      <c r="I98" s="71"/>
      <c r="J98" s="14">
        <v>350000</v>
      </c>
      <c r="K98" s="14"/>
      <c r="L98" s="16"/>
      <c r="M98" s="27">
        <f t="shared" si="13"/>
        <v>350000</v>
      </c>
      <c r="N98" s="48">
        <v>26100</v>
      </c>
      <c r="O98" s="118">
        <v>30000</v>
      </c>
      <c r="P98" s="27">
        <f t="shared" si="17"/>
        <v>56100</v>
      </c>
      <c r="Q98" s="93">
        <v>30000</v>
      </c>
      <c r="R98" s="27">
        <f t="shared" si="10"/>
        <v>73000</v>
      </c>
      <c r="S98" s="7">
        <v>44000</v>
      </c>
      <c r="T98" s="105"/>
      <c r="U98" s="7">
        <v>29000</v>
      </c>
      <c r="V98" s="105">
        <v>29000</v>
      </c>
      <c r="W98" s="110">
        <f t="shared" si="11"/>
        <v>29000</v>
      </c>
      <c r="X98" s="43">
        <f t="shared" si="16"/>
        <v>479100</v>
      </c>
      <c r="Y98" s="55">
        <f t="shared" si="12"/>
        <v>59000</v>
      </c>
    </row>
    <row r="99" spans="2:25" ht="12.75">
      <c r="B99" s="7"/>
      <c r="C99" s="67" t="s">
        <v>157</v>
      </c>
      <c r="D99" s="50"/>
      <c r="E99" s="4"/>
      <c r="F99" s="74">
        <f>SUM(F85:F98)</f>
        <v>0</v>
      </c>
      <c r="G99" s="74"/>
      <c r="H99" s="74">
        <f>SUM(H85:H98)</f>
        <v>7600523</v>
      </c>
      <c r="I99" s="74">
        <f>SUM(I85:I98)</f>
        <v>0</v>
      </c>
      <c r="J99" s="65">
        <f>SUM(J85:J98)</f>
        <v>10319000</v>
      </c>
      <c r="K99" s="65">
        <f aca="true" t="shared" si="18" ref="K99:X99">SUM(K85:K98)</f>
        <v>0</v>
      </c>
      <c r="L99" s="65">
        <f t="shared" si="18"/>
        <v>3044100</v>
      </c>
      <c r="M99" s="116">
        <f t="shared" si="18"/>
        <v>13363100</v>
      </c>
      <c r="N99" s="65">
        <f t="shared" si="18"/>
        <v>459360</v>
      </c>
      <c r="O99" s="65">
        <f t="shared" si="18"/>
        <v>680000</v>
      </c>
      <c r="P99" s="65">
        <f t="shared" si="18"/>
        <v>1139360</v>
      </c>
      <c r="Q99" s="98">
        <f t="shared" si="18"/>
        <v>680000</v>
      </c>
      <c r="R99" s="65">
        <f t="shared" si="18"/>
        <v>3785081</v>
      </c>
      <c r="S99" s="65">
        <f t="shared" si="18"/>
        <v>1602200</v>
      </c>
      <c r="T99" s="98">
        <f t="shared" si="18"/>
        <v>1503000</v>
      </c>
      <c r="U99" s="65">
        <f t="shared" si="18"/>
        <v>2182881</v>
      </c>
      <c r="V99" s="98">
        <f t="shared" si="18"/>
        <v>2182881</v>
      </c>
      <c r="W99" s="86">
        <f t="shared" si="18"/>
        <v>3685881</v>
      </c>
      <c r="X99" s="65">
        <f t="shared" si="18"/>
        <v>18287541</v>
      </c>
      <c r="Y99" s="55">
        <f t="shared" si="12"/>
        <v>4365881</v>
      </c>
    </row>
    <row r="100" spans="2:25" ht="12.75">
      <c r="B100" s="7"/>
      <c r="C100" s="80" t="s">
        <v>162</v>
      </c>
      <c r="D100" s="81"/>
      <c r="E100" s="82"/>
      <c r="F100" s="83">
        <f>F40+F69+F84+F99</f>
        <v>6300000</v>
      </c>
      <c r="G100" s="83"/>
      <c r="H100" s="83">
        <f aca="true" t="shared" si="19" ref="H100:Y100">H40+H69+H84+H99</f>
        <v>59271900</v>
      </c>
      <c r="I100" s="83">
        <f t="shared" si="19"/>
        <v>5950000</v>
      </c>
      <c r="J100" s="83">
        <f t="shared" si="19"/>
        <v>67475000</v>
      </c>
      <c r="K100" s="83">
        <f t="shared" si="19"/>
        <v>6200000</v>
      </c>
      <c r="L100" s="83">
        <f t="shared" si="19"/>
        <v>3044100</v>
      </c>
      <c r="M100" s="117">
        <f t="shared" si="19"/>
        <v>76719100</v>
      </c>
      <c r="N100" s="83">
        <f t="shared" si="19"/>
        <v>2842290</v>
      </c>
      <c r="O100" s="83">
        <f t="shared" si="19"/>
        <v>3920000</v>
      </c>
      <c r="P100" s="83">
        <f t="shared" si="19"/>
        <v>6762290</v>
      </c>
      <c r="Q100" s="99">
        <f t="shared" si="19"/>
        <v>3920000</v>
      </c>
      <c r="R100" s="83">
        <f t="shared" si="19"/>
        <v>20491000</v>
      </c>
      <c r="S100" s="83">
        <f t="shared" si="19"/>
        <v>13432968</v>
      </c>
      <c r="T100" s="99">
        <f t="shared" si="19"/>
        <v>9871274</v>
      </c>
      <c r="U100" s="83">
        <f t="shared" si="19"/>
        <v>7058032</v>
      </c>
      <c r="V100" s="99">
        <f t="shared" si="19"/>
        <v>7058032</v>
      </c>
      <c r="W100" s="87">
        <f t="shared" si="19"/>
        <v>16929306</v>
      </c>
      <c r="X100" s="84">
        <f t="shared" si="19"/>
        <v>103972390</v>
      </c>
      <c r="Y100" s="84">
        <f t="shared" si="19"/>
        <v>20849306</v>
      </c>
    </row>
    <row r="101" spans="2:25" ht="12.75">
      <c r="B101" s="7">
        <v>87</v>
      </c>
      <c r="C101" s="5" t="s">
        <v>111</v>
      </c>
      <c r="D101" s="50"/>
      <c r="E101" s="4"/>
      <c r="F101" s="71"/>
      <c r="G101" s="71"/>
      <c r="H101" s="71"/>
      <c r="I101" s="71"/>
      <c r="J101" s="14"/>
      <c r="K101" s="14"/>
      <c r="L101" s="16"/>
      <c r="M101" s="27"/>
      <c r="N101" s="48">
        <v>57420</v>
      </c>
      <c r="O101" s="16"/>
      <c r="P101" s="27">
        <f t="shared" si="17"/>
        <v>57420</v>
      </c>
      <c r="Q101" s="93"/>
      <c r="R101" s="27">
        <f aca="true" t="shared" si="20" ref="R101:R114">S101+U101</f>
        <v>0</v>
      </c>
      <c r="S101" s="7"/>
      <c r="T101" s="105"/>
      <c r="U101" s="7"/>
      <c r="V101" s="104"/>
      <c r="W101" s="110"/>
      <c r="X101" s="43">
        <f aca="true" t="shared" si="21" ref="X101:X111">M101+P101+R101</f>
        <v>57420</v>
      </c>
      <c r="Y101" s="55">
        <f t="shared" si="12"/>
        <v>0</v>
      </c>
    </row>
    <row r="102" spans="2:25" ht="12.75">
      <c r="B102" s="7">
        <v>88</v>
      </c>
      <c r="C102" s="5" t="s">
        <v>112</v>
      </c>
      <c r="D102" s="50"/>
      <c r="E102" s="4"/>
      <c r="F102" s="71"/>
      <c r="G102" s="71"/>
      <c r="H102" s="71"/>
      <c r="I102" s="71"/>
      <c r="J102" s="14"/>
      <c r="K102" s="14"/>
      <c r="L102" s="16"/>
      <c r="M102" s="27"/>
      <c r="N102" s="48">
        <v>52200</v>
      </c>
      <c r="O102" s="16">
        <v>110000</v>
      </c>
      <c r="P102" s="27">
        <f t="shared" si="17"/>
        <v>162200</v>
      </c>
      <c r="Q102" s="93">
        <v>110000</v>
      </c>
      <c r="R102" s="27">
        <f t="shared" si="20"/>
        <v>0</v>
      </c>
      <c r="S102" s="7"/>
      <c r="T102" s="105"/>
      <c r="U102" s="7"/>
      <c r="V102" s="104"/>
      <c r="W102" s="110"/>
      <c r="X102" s="43">
        <f t="shared" si="21"/>
        <v>162200</v>
      </c>
      <c r="Y102" s="55">
        <f t="shared" si="12"/>
        <v>110000</v>
      </c>
    </row>
    <row r="103" spans="2:25" ht="12.75">
      <c r="B103" s="7">
        <v>89</v>
      </c>
      <c r="C103" s="5" t="s">
        <v>113</v>
      </c>
      <c r="D103" s="50"/>
      <c r="E103" s="4"/>
      <c r="F103" s="71"/>
      <c r="G103" s="71"/>
      <c r="H103" s="71"/>
      <c r="I103" s="71"/>
      <c r="J103" s="14"/>
      <c r="K103" s="14"/>
      <c r="L103" s="16"/>
      <c r="M103" s="27"/>
      <c r="N103" s="48">
        <v>52200</v>
      </c>
      <c r="O103" s="16"/>
      <c r="P103" s="27">
        <f>SUM(N103:O103)</f>
        <v>52200</v>
      </c>
      <c r="Q103" s="93"/>
      <c r="R103" s="27">
        <f t="shared" si="20"/>
        <v>0</v>
      </c>
      <c r="S103" s="7"/>
      <c r="T103" s="105"/>
      <c r="U103" s="7"/>
      <c r="V103" s="104"/>
      <c r="W103" s="110"/>
      <c r="X103" s="43">
        <f t="shared" si="21"/>
        <v>52200</v>
      </c>
      <c r="Y103" s="55">
        <f t="shared" si="12"/>
        <v>0</v>
      </c>
    </row>
    <row r="104" spans="2:25" ht="12.75">
      <c r="B104" s="7">
        <v>90</v>
      </c>
      <c r="C104" s="5" t="s">
        <v>114</v>
      </c>
      <c r="D104" s="50"/>
      <c r="E104" s="4"/>
      <c r="F104" s="71"/>
      <c r="G104" s="71"/>
      <c r="H104" s="71"/>
      <c r="I104" s="71"/>
      <c r="J104" s="14"/>
      <c r="K104" s="14"/>
      <c r="L104" s="16"/>
      <c r="M104" s="11"/>
      <c r="N104" s="48">
        <v>26100</v>
      </c>
      <c r="O104" s="16"/>
      <c r="P104" s="11">
        <f aca="true" t="shared" si="22" ref="P104:P111">SUM(N104:O104)</f>
        <v>26100</v>
      </c>
      <c r="Q104" s="100"/>
      <c r="R104" s="27">
        <f t="shared" si="20"/>
        <v>0</v>
      </c>
      <c r="S104" s="7"/>
      <c r="T104" s="105"/>
      <c r="U104" s="7"/>
      <c r="V104" s="105"/>
      <c r="W104" s="111"/>
      <c r="X104" s="55">
        <f t="shared" si="21"/>
        <v>26100</v>
      </c>
      <c r="Y104" s="55">
        <f t="shared" si="12"/>
        <v>0</v>
      </c>
    </row>
    <row r="105" spans="2:25" ht="12.75">
      <c r="B105" s="7">
        <v>91</v>
      </c>
      <c r="C105" s="5" t="s">
        <v>115</v>
      </c>
      <c r="D105" s="50"/>
      <c r="E105" s="4"/>
      <c r="F105" s="71"/>
      <c r="G105" s="71"/>
      <c r="H105" s="71"/>
      <c r="I105" s="71"/>
      <c r="J105" s="14"/>
      <c r="K105" s="14"/>
      <c r="L105" s="16"/>
      <c r="M105" s="27"/>
      <c r="N105" s="48">
        <v>140940</v>
      </c>
      <c r="O105" s="16"/>
      <c r="P105" s="27">
        <f t="shared" si="22"/>
        <v>140940</v>
      </c>
      <c r="Q105" s="93"/>
      <c r="R105" s="27">
        <f t="shared" si="20"/>
        <v>0</v>
      </c>
      <c r="S105" s="7"/>
      <c r="T105" s="105"/>
      <c r="U105" s="7"/>
      <c r="V105" s="104"/>
      <c r="W105" s="110"/>
      <c r="X105" s="43">
        <f t="shared" si="21"/>
        <v>140940</v>
      </c>
      <c r="Y105" s="55">
        <f t="shared" si="12"/>
        <v>0</v>
      </c>
    </row>
    <row r="106" spans="2:25" ht="12.75">
      <c r="B106" s="7">
        <v>92</v>
      </c>
      <c r="C106" s="5" t="s">
        <v>116</v>
      </c>
      <c r="D106" s="50"/>
      <c r="E106" s="4"/>
      <c r="F106" s="71"/>
      <c r="G106" s="71"/>
      <c r="H106" s="71"/>
      <c r="I106" s="71"/>
      <c r="J106" s="14"/>
      <c r="K106" s="14"/>
      <c r="L106" s="16"/>
      <c r="M106" s="27"/>
      <c r="N106" s="48">
        <v>26100</v>
      </c>
      <c r="O106" s="16"/>
      <c r="P106" s="27">
        <f t="shared" si="22"/>
        <v>26100</v>
      </c>
      <c r="Q106" s="93"/>
      <c r="R106" s="27">
        <f t="shared" si="20"/>
        <v>0</v>
      </c>
      <c r="S106" s="7"/>
      <c r="T106" s="105"/>
      <c r="U106" s="7"/>
      <c r="V106" s="104"/>
      <c r="W106" s="110"/>
      <c r="X106" s="43">
        <f t="shared" si="21"/>
        <v>26100</v>
      </c>
      <c r="Y106" s="55">
        <f t="shared" si="12"/>
        <v>0</v>
      </c>
    </row>
    <row r="107" spans="2:25" ht="12.75">
      <c r="B107" s="7">
        <v>93</v>
      </c>
      <c r="C107" s="5" t="s">
        <v>117</v>
      </c>
      <c r="D107" s="50"/>
      <c r="E107" s="4"/>
      <c r="F107" s="71"/>
      <c r="G107" s="71"/>
      <c r="H107" s="71"/>
      <c r="I107" s="71"/>
      <c r="J107" s="14"/>
      <c r="K107" s="14"/>
      <c r="L107" s="16"/>
      <c r="M107" s="27"/>
      <c r="N107" s="48">
        <v>41760</v>
      </c>
      <c r="O107" s="16"/>
      <c r="P107" s="27">
        <f t="shared" si="22"/>
        <v>41760</v>
      </c>
      <c r="Q107" s="93"/>
      <c r="R107" s="27">
        <f t="shared" si="20"/>
        <v>0</v>
      </c>
      <c r="S107" s="7"/>
      <c r="T107" s="105"/>
      <c r="U107" s="7"/>
      <c r="V107" s="104"/>
      <c r="W107" s="110"/>
      <c r="X107" s="43">
        <f t="shared" si="21"/>
        <v>41760</v>
      </c>
      <c r="Y107" s="55">
        <f t="shared" si="12"/>
        <v>0</v>
      </c>
    </row>
    <row r="108" spans="2:25" ht="12.75">
      <c r="B108" s="7">
        <v>94</v>
      </c>
      <c r="C108" s="5" t="s">
        <v>119</v>
      </c>
      <c r="D108" s="50"/>
      <c r="E108" s="4"/>
      <c r="F108" s="71"/>
      <c r="G108" s="71"/>
      <c r="H108" s="71"/>
      <c r="I108" s="71"/>
      <c r="J108" s="14"/>
      <c r="K108" s="14"/>
      <c r="L108" s="16"/>
      <c r="M108" s="27"/>
      <c r="N108" s="48">
        <v>31320</v>
      </c>
      <c r="O108" s="16"/>
      <c r="P108" s="27">
        <f t="shared" si="22"/>
        <v>31320</v>
      </c>
      <c r="Q108" s="93"/>
      <c r="R108" s="27">
        <f t="shared" si="20"/>
        <v>0</v>
      </c>
      <c r="S108" s="7"/>
      <c r="T108" s="105"/>
      <c r="U108" s="7"/>
      <c r="V108" s="104"/>
      <c r="W108" s="110"/>
      <c r="X108" s="43">
        <f t="shared" si="21"/>
        <v>31320</v>
      </c>
      <c r="Y108" s="55">
        <f t="shared" si="12"/>
        <v>0</v>
      </c>
    </row>
    <row r="109" spans="2:25" ht="12.75">
      <c r="B109" s="7">
        <v>95</v>
      </c>
      <c r="C109" s="49" t="s">
        <v>118</v>
      </c>
      <c r="D109" s="50"/>
      <c r="E109" s="4"/>
      <c r="F109" s="71"/>
      <c r="G109" s="71"/>
      <c r="H109" s="71"/>
      <c r="I109" s="71"/>
      <c r="J109" s="14"/>
      <c r="K109" s="14"/>
      <c r="L109" s="16"/>
      <c r="M109" s="27"/>
      <c r="N109" s="48">
        <v>31320</v>
      </c>
      <c r="O109" s="16"/>
      <c r="P109" s="27">
        <f t="shared" si="22"/>
        <v>31320</v>
      </c>
      <c r="Q109" s="93"/>
      <c r="R109" s="27">
        <f t="shared" si="20"/>
        <v>0</v>
      </c>
      <c r="S109" s="7"/>
      <c r="T109" s="105"/>
      <c r="U109" s="7"/>
      <c r="V109" s="104"/>
      <c r="W109" s="110"/>
      <c r="X109" s="43">
        <f t="shared" si="21"/>
        <v>31320</v>
      </c>
      <c r="Y109" s="55">
        <f t="shared" si="12"/>
        <v>0</v>
      </c>
    </row>
    <row r="110" spans="2:25" ht="12.75">
      <c r="B110" s="7">
        <v>96</v>
      </c>
      <c r="C110" s="5" t="s">
        <v>120</v>
      </c>
      <c r="D110" s="50"/>
      <c r="E110" s="4"/>
      <c r="F110" s="71"/>
      <c r="G110" s="71"/>
      <c r="H110" s="71"/>
      <c r="I110" s="71"/>
      <c r="J110" s="14"/>
      <c r="K110" s="14"/>
      <c r="L110" s="16"/>
      <c r="M110" s="27"/>
      <c r="N110" s="48">
        <v>26100</v>
      </c>
      <c r="O110" s="16"/>
      <c r="P110" s="27">
        <f t="shared" si="22"/>
        <v>26100</v>
      </c>
      <c r="Q110" s="93"/>
      <c r="R110" s="27">
        <f t="shared" si="20"/>
        <v>0</v>
      </c>
      <c r="S110" s="7"/>
      <c r="T110" s="105"/>
      <c r="U110" s="7"/>
      <c r="V110" s="104"/>
      <c r="W110" s="110"/>
      <c r="X110" s="43">
        <f t="shared" si="21"/>
        <v>26100</v>
      </c>
      <c r="Y110" s="55">
        <f t="shared" si="12"/>
        <v>0</v>
      </c>
    </row>
    <row r="111" spans="2:25" ht="12.75">
      <c r="B111" s="7">
        <v>97</v>
      </c>
      <c r="C111" s="52" t="s">
        <v>122</v>
      </c>
      <c r="D111" s="50"/>
      <c r="E111" s="4"/>
      <c r="F111" s="71"/>
      <c r="G111" s="71"/>
      <c r="H111" s="71"/>
      <c r="I111" s="71"/>
      <c r="J111" s="14"/>
      <c r="K111" s="14"/>
      <c r="L111" s="16"/>
      <c r="M111" s="27"/>
      <c r="N111" s="48">
        <v>156600</v>
      </c>
      <c r="O111" s="16">
        <v>133450</v>
      </c>
      <c r="P111" s="27">
        <f t="shared" si="22"/>
        <v>290050</v>
      </c>
      <c r="Q111" s="93">
        <v>133450</v>
      </c>
      <c r="R111" s="27">
        <f t="shared" si="20"/>
        <v>0</v>
      </c>
      <c r="S111" s="7"/>
      <c r="T111" s="105"/>
      <c r="U111" s="7"/>
      <c r="V111" s="104"/>
      <c r="W111" s="110"/>
      <c r="X111" s="43">
        <f t="shared" si="21"/>
        <v>290050</v>
      </c>
      <c r="Y111" s="55">
        <f t="shared" si="12"/>
        <v>133450</v>
      </c>
    </row>
    <row r="112" spans="2:25" ht="12.75">
      <c r="B112" s="7"/>
      <c r="C112" s="52" t="s">
        <v>151</v>
      </c>
      <c r="D112" s="50"/>
      <c r="E112" s="4"/>
      <c r="F112" s="71"/>
      <c r="G112" s="71"/>
      <c r="H112" s="71"/>
      <c r="I112" s="71"/>
      <c r="J112" s="14"/>
      <c r="K112" s="14"/>
      <c r="L112" s="16"/>
      <c r="M112" s="27"/>
      <c r="N112" s="48"/>
      <c r="O112" s="16"/>
      <c r="P112" s="27"/>
      <c r="Q112" s="101"/>
      <c r="R112" s="27">
        <f t="shared" si="20"/>
        <v>0</v>
      </c>
      <c r="S112" s="7"/>
      <c r="T112" s="105"/>
      <c r="U112" s="7"/>
      <c r="V112" s="104"/>
      <c r="W112" s="110"/>
      <c r="X112" s="43">
        <v>3000000</v>
      </c>
      <c r="Y112" s="55">
        <f t="shared" si="12"/>
        <v>0</v>
      </c>
    </row>
    <row r="113" spans="2:25" ht="12.75">
      <c r="B113" s="7"/>
      <c r="C113" s="52" t="s">
        <v>152</v>
      </c>
      <c r="D113" s="50"/>
      <c r="E113" s="4"/>
      <c r="F113" s="71"/>
      <c r="G113" s="71"/>
      <c r="H113" s="71"/>
      <c r="I113" s="71"/>
      <c r="J113" s="14"/>
      <c r="K113" s="14"/>
      <c r="L113" s="16"/>
      <c r="M113" s="27"/>
      <c r="N113" s="48"/>
      <c r="O113" s="16"/>
      <c r="P113" s="27"/>
      <c r="Q113" s="101"/>
      <c r="R113" s="27">
        <f t="shared" si="20"/>
        <v>0</v>
      </c>
      <c r="S113" s="7"/>
      <c r="T113" s="105"/>
      <c r="U113" s="7"/>
      <c r="V113" s="104"/>
      <c r="W113" s="112">
        <v>199300</v>
      </c>
      <c r="X113" s="43">
        <v>199300</v>
      </c>
      <c r="Y113" s="55">
        <f t="shared" si="12"/>
        <v>199300</v>
      </c>
    </row>
    <row r="114" spans="2:25" ht="12.75">
      <c r="B114" s="7"/>
      <c r="C114" s="52" t="s">
        <v>153</v>
      </c>
      <c r="D114" s="50"/>
      <c r="E114" s="4"/>
      <c r="F114" s="71"/>
      <c r="G114" s="71"/>
      <c r="H114" s="71"/>
      <c r="I114" s="71"/>
      <c r="J114" s="14"/>
      <c r="K114" s="14"/>
      <c r="L114" s="16"/>
      <c r="M114" s="27"/>
      <c r="N114" s="48"/>
      <c r="O114" s="16"/>
      <c r="P114" s="27"/>
      <c r="Q114" s="101"/>
      <c r="R114" s="27">
        <f t="shared" si="20"/>
        <v>0</v>
      </c>
      <c r="S114" s="7"/>
      <c r="T114" s="105"/>
      <c r="U114" s="7"/>
      <c r="V114" s="104"/>
      <c r="W114" s="112">
        <v>81580</v>
      </c>
      <c r="X114" s="43">
        <v>81580</v>
      </c>
      <c r="Y114" s="55">
        <f t="shared" si="12"/>
        <v>81580</v>
      </c>
    </row>
    <row r="115" spans="2:25" ht="12.75">
      <c r="B115" s="7"/>
      <c r="C115" s="44" t="s">
        <v>1</v>
      </c>
      <c r="D115" s="7"/>
      <c r="E115" s="7"/>
      <c r="F115" s="75">
        <f>F101+F102+F103+F104+F105+F106+F107+F108+F109+F110+F111+F112+F113+F114</f>
        <v>0</v>
      </c>
      <c r="G115" s="75">
        <f aca="true" t="shared" si="23" ref="G115:Y115">G101+G102+G103+G104+G105+G106+G107+G108+G109+G110+G111+G112+G113+G114</f>
        <v>0</v>
      </c>
      <c r="H115" s="75">
        <f t="shared" si="23"/>
        <v>0</v>
      </c>
      <c r="I115" s="75">
        <f t="shared" si="23"/>
        <v>0</v>
      </c>
      <c r="J115" s="75">
        <f t="shared" si="23"/>
        <v>0</v>
      </c>
      <c r="K115" s="75">
        <f t="shared" si="23"/>
        <v>0</v>
      </c>
      <c r="L115" s="75">
        <f t="shared" si="23"/>
        <v>0</v>
      </c>
      <c r="M115" s="75">
        <f t="shared" si="23"/>
        <v>0</v>
      </c>
      <c r="N115" s="75">
        <f t="shared" si="23"/>
        <v>642060</v>
      </c>
      <c r="O115" s="75">
        <f t="shared" si="23"/>
        <v>243450</v>
      </c>
      <c r="P115" s="75">
        <f t="shared" si="23"/>
        <v>885510</v>
      </c>
      <c r="Q115" s="102">
        <f>Q101+Q102+Q103+Q104+Q105+Q106+Q107+Q108+Q109+Q110+Q111+Q112+Q113+Q114</f>
        <v>243450</v>
      </c>
      <c r="R115" s="75">
        <f t="shared" si="23"/>
        <v>0</v>
      </c>
      <c r="S115" s="75">
        <f t="shared" si="23"/>
        <v>0</v>
      </c>
      <c r="T115" s="102">
        <f t="shared" si="23"/>
        <v>0</v>
      </c>
      <c r="U115" s="75">
        <f t="shared" si="23"/>
        <v>0</v>
      </c>
      <c r="V115" s="102">
        <f t="shared" si="23"/>
        <v>0</v>
      </c>
      <c r="W115" s="88">
        <f t="shared" si="23"/>
        <v>280880</v>
      </c>
      <c r="X115" s="75">
        <f t="shared" si="23"/>
        <v>4166390</v>
      </c>
      <c r="Y115" s="75">
        <f t="shared" si="23"/>
        <v>524330</v>
      </c>
    </row>
    <row r="116" spans="2:25" ht="12.75">
      <c r="B116" s="7"/>
      <c r="C116" s="79" t="s">
        <v>79</v>
      </c>
      <c r="D116" s="7"/>
      <c r="E116" s="7"/>
      <c r="F116" s="75">
        <f>F115+F100+F9+F10+F11+F12</f>
        <v>6300000</v>
      </c>
      <c r="G116" s="75">
        <f aca="true" t="shared" si="24" ref="G116:Y116">G115+G100+G9+G10+G11+G12</f>
        <v>0</v>
      </c>
      <c r="H116" s="75">
        <f t="shared" si="24"/>
        <v>59271900</v>
      </c>
      <c r="I116" s="75">
        <f t="shared" si="24"/>
        <v>5950000</v>
      </c>
      <c r="J116" s="75">
        <f t="shared" si="24"/>
        <v>67475000</v>
      </c>
      <c r="K116" s="75">
        <f t="shared" si="24"/>
        <v>6200000</v>
      </c>
      <c r="L116" s="75">
        <f t="shared" si="24"/>
        <v>3044100</v>
      </c>
      <c r="M116" s="75">
        <f t="shared" si="24"/>
        <v>76719100</v>
      </c>
      <c r="N116" s="75">
        <f t="shared" si="24"/>
        <v>3536550</v>
      </c>
      <c r="O116" s="75">
        <f t="shared" si="24"/>
        <v>6463450</v>
      </c>
      <c r="P116" s="75">
        <f t="shared" si="24"/>
        <v>10000000</v>
      </c>
      <c r="Q116" s="102">
        <f>Q115+Q100+Q9+Q10+Q11+Q12</f>
        <v>5963450</v>
      </c>
      <c r="R116" s="75">
        <f t="shared" si="24"/>
        <v>20525000</v>
      </c>
      <c r="S116" s="75">
        <f t="shared" si="24"/>
        <v>13466968</v>
      </c>
      <c r="T116" s="102">
        <f t="shared" si="24"/>
        <v>9905274</v>
      </c>
      <c r="U116" s="75">
        <f t="shared" si="24"/>
        <v>7058032</v>
      </c>
      <c r="V116" s="102">
        <f t="shared" si="24"/>
        <v>7058032</v>
      </c>
      <c r="W116" s="88">
        <f t="shared" si="24"/>
        <v>17244186</v>
      </c>
      <c r="X116" s="75">
        <f t="shared" si="24"/>
        <v>110524980</v>
      </c>
      <c r="Y116" s="75">
        <f t="shared" si="24"/>
        <v>23207636</v>
      </c>
    </row>
    <row r="117" spans="3:25" ht="12.75" customHeight="1">
      <c r="C117" s="145"/>
      <c r="D117" s="146"/>
      <c r="E117" s="146"/>
      <c r="F117" s="146"/>
      <c r="G117" s="146"/>
      <c r="H117" s="146"/>
      <c r="I117" s="146"/>
      <c r="J117" s="146"/>
      <c r="K117" s="146"/>
      <c r="L117" s="146"/>
      <c r="M117" s="146"/>
      <c r="N117" s="146"/>
      <c r="O117" s="146"/>
      <c r="P117" s="146"/>
      <c r="Q117" s="146"/>
      <c r="R117" s="146"/>
      <c r="S117" s="146"/>
      <c r="T117" s="146"/>
      <c r="U117" s="146"/>
      <c r="V117" s="146"/>
      <c r="W117" s="146"/>
      <c r="X117" s="146"/>
      <c r="Y117" s="32"/>
    </row>
    <row r="118" spans="3:25" ht="12.75">
      <c r="C118" s="146"/>
      <c r="D118" s="146"/>
      <c r="E118" s="146"/>
      <c r="F118" s="146"/>
      <c r="G118" s="146"/>
      <c r="H118" s="146"/>
      <c r="I118" s="146"/>
      <c r="J118" s="146"/>
      <c r="K118" s="146"/>
      <c r="L118" s="146"/>
      <c r="M118" s="146"/>
      <c r="N118" s="146"/>
      <c r="O118" s="146"/>
      <c r="P118" s="146"/>
      <c r="Q118" s="146"/>
      <c r="R118" s="146"/>
      <c r="S118" s="146"/>
      <c r="T118" s="146"/>
      <c r="U118" s="146"/>
      <c r="V118" s="146"/>
      <c r="W118" s="146"/>
      <c r="X118" s="146"/>
      <c r="Y118" s="32"/>
    </row>
  </sheetData>
  <sheetProtection/>
  <mergeCells count="25">
    <mergeCell ref="C2:C7"/>
    <mergeCell ref="J6:J7"/>
    <mergeCell ref="K6:K7"/>
    <mergeCell ref="L6:L7"/>
    <mergeCell ref="M6:M7"/>
    <mergeCell ref="S1:X1"/>
    <mergeCell ref="W6:W7"/>
    <mergeCell ref="X6:X7"/>
    <mergeCell ref="N4:Y5"/>
    <mergeCell ref="Y6:Y7"/>
    <mergeCell ref="J2:Y2"/>
    <mergeCell ref="N6:N7"/>
    <mergeCell ref="O6:O7"/>
    <mergeCell ref="R6:R7"/>
    <mergeCell ref="P6:P7"/>
    <mergeCell ref="C117:X118"/>
    <mergeCell ref="S6:V6"/>
    <mergeCell ref="G4:G7"/>
    <mergeCell ref="I4:I7"/>
    <mergeCell ref="F2:I2"/>
    <mergeCell ref="B4:B7"/>
    <mergeCell ref="F4:F7"/>
    <mergeCell ref="H4:H7"/>
    <mergeCell ref="J4:M4"/>
    <mergeCell ref="J5:M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101"/>
  <sheetViews>
    <sheetView tabSelected="1" view="pageBreakPreview" zoomScale="60" zoomScalePageLayoutView="0" workbookViewId="0" topLeftCell="A19">
      <selection activeCell="H57" sqref="H57"/>
    </sheetView>
  </sheetViews>
  <sheetFormatPr defaultColWidth="9.00390625" defaultRowHeight="12.75"/>
  <cols>
    <col min="1" max="1" width="3.875" style="0" customWidth="1"/>
    <col min="2" max="2" width="3.625" style="0" customWidth="1"/>
    <col min="3" max="3" width="24.00390625" style="0" customWidth="1"/>
    <col min="4" max="4" width="14.875" style="0" customWidth="1"/>
    <col min="5" max="5" width="15.125" style="0" customWidth="1"/>
    <col min="6" max="6" width="14.875" style="0" customWidth="1"/>
    <col min="7" max="7" width="14.625" style="0" customWidth="1"/>
    <col min="8" max="8" width="15.625" style="0" customWidth="1"/>
    <col min="9" max="9" width="14.75390625" style="0" customWidth="1"/>
    <col min="10" max="10" width="15.125" style="0" customWidth="1"/>
  </cols>
  <sheetData>
    <row r="2" spans="1:10" ht="41.25" customHeight="1">
      <c r="A2" s="131"/>
      <c r="B2" s="169" t="s">
        <v>264</v>
      </c>
      <c r="C2" s="169"/>
      <c r="D2" s="169"/>
      <c r="E2" s="169"/>
      <c r="F2" s="169"/>
      <c r="G2" s="169"/>
      <c r="H2" s="169"/>
      <c r="I2" s="169"/>
      <c r="J2" s="169"/>
    </row>
    <row r="3" ht="40.5" customHeight="1"/>
    <row r="4" spans="2:10" ht="39.75" customHeight="1">
      <c r="B4" s="167"/>
      <c r="C4" s="154" t="s">
        <v>0</v>
      </c>
      <c r="D4" s="153" t="s">
        <v>265</v>
      </c>
      <c r="E4" s="153"/>
      <c r="F4" s="153"/>
      <c r="G4" s="153"/>
      <c r="H4" s="153"/>
      <c r="I4" s="153"/>
      <c r="J4" s="153"/>
    </row>
    <row r="5" spans="2:10" ht="12.75" customHeight="1" hidden="1">
      <c r="B5" s="167"/>
      <c r="C5" s="155"/>
      <c r="D5" s="7"/>
      <c r="E5" s="7"/>
      <c r="F5" s="7"/>
      <c r="G5" s="7"/>
      <c r="H5" s="7"/>
      <c r="I5" s="7"/>
      <c r="J5" s="7"/>
    </row>
    <row r="6" spans="2:10" ht="45.75" customHeight="1">
      <c r="B6" s="167"/>
      <c r="C6" s="155"/>
      <c r="D6" s="166" t="s">
        <v>177</v>
      </c>
      <c r="E6" s="166" t="s">
        <v>178</v>
      </c>
      <c r="F6" s="166" t="s">
        <v>179</v>
      </c>
      <c r="G6" s="166" t="s">
        <v>180</v>
      </c>
      <c r="H6" s="166" t="s">
        <v>181</v>
      </c>
      <c r="I6" s="166" t="s">
        <v>182</v>
      </c>
      <c r="J6" s="168" t="s">
        <v>183</v>
      </c>
    </row>
    <row r="7" spans="2:10" ht="17.25" customHeight="1">
      <c r="B7" s="167"/>
      <c r="C7" s="155"/>
      <c r="D7" s="166"/>
      <c r="E7" s="166"/>
      <c r="F7" s="166"/>
      <c r="G7" s="166"/>
      <c r="H7" s="166"/>
      <c r="I7" s="166"/>
      <c r="J7" s="168"/>
    </row>
    <row r="8" spans="2:10" ht="87.75" customHeight="1">
      <c r="B8" s="167"/>
      <c r="C8" s="155"/>
      <c r="D8" s="166"/>
      <c r="E8" s="166"/>
      <c r="F8" s="166"/>
      <c r="G8" s="166"/>
      <c r="H8" s="166"/>
      <c r="I8" s="166"/>
      <c r="J8" s="168"/>
    </row>
    <row r="9" spans="2:10" ht="36.75" customHeight="1" hidden="1">
      <c r="B9" s="167"/>
      <c r="C9" s="156"/>
      <c r="D9" s="166"/>
      <c r="E9" s="166"/>
      <c r="F9" s="166"/>
      <c r="G9" s="166"/>
      <c r="H9" s="166"/>
      <c r="I9" s="166"/>
      <c r="J9" s="168"/>
    </row>
    <row r="10" spans="2:10" ht="17.25" customHeight="1">
      <c r="B10" s="124">
        <v>1</v>
      </c>
      <c r="C10" s="124">
        <v>2</v>
      </c>
      <c r="D10" s="124">
        <v>3</v>
      </c>
      <c r="E10" s="124">
        <v>4</v>
      </c>
      <c r="F10" s="124">
        <v>5</v>
      </c>
      <c r="G10" s="124">
        <v>6</v>
      </c>
      <c r="H10" s="124">
        <v>7</v>
      </c>
      <c r="I10" s="124">
        <v>8</v>
      </c>
      <c r="J10" s="124">
        <v>9</v>
      </c>
    </row>
    <row r="11" spans="2:10" ht="12.75" customHeight="1">
      <c r="B11" s="8">
        <v>1</v>
      </c>
      <c r="C11" s="114" t="s">
        <v>184</v>
      </c>
      <c r="D11" s="119"/>
      <c r="E11" s="119"/>
      <c r="F11" s="119"/>
      <c r="G11" s="119"/>
      <c r="H11" s="119"/>
      <c r="I11" s="119"/>
      <c r="J11" s="125">
        <f>D11+E11+F11+G11+H11+I11</f>
        <v>0</v>
      </c>
    </row>
    <row r="12" spans="2:10" ht="12.75">
      <c r="B12" s="8">
        <v>2</v>
      </c>
      <c r="C12" s="19" t="s">
        <v>185</v>
      </c>
      <c r="D12" s="119">
        <v>284600</v>
      </c>
      <c r="E12" s="119">
        <v>131300</v>
      </c>
      <c r="F12" s="119"/>
      <c r="G12" s="119"/>
      <c r="H12" s="119"/>
      <c r="I12" s="119">
        <v>1451200</v>
      </c>
      <c r="J12" s="125">
        <f>D12+E12+F12+G12+H12+I12</f>
        <v>1867100</v>
      </c>
    </row>
    <row r="13" spans="2:10" ht="12.75">
      <c r="B13" s="8">
        <v>3</v>
      </c>
      <c r="C13" s="19" t="s">
        <v>186</v>
      </c>
      <c r="D13" s="119">
        <v>250900</v>
      </c>
      <c r="E13" s="119">
        <v>115800</v>
      </c>
      <c r="F13" s="119"/>
      <c r="G13" s="119"/>
      <c r="H13" s="119"/>
      <c r="I13" s="119">
        <v>1279800</v>
      </c>
      <c r="J13" s="125">
        <f>D13+E13+F13+G13+H13+I13</f>
        <v>1646500</v>
      </c>
    </row>
    <row r="14" spans="2:10" ht="12.75">
      <c r="B14" s="8">
        <v>4</v>
      </c>
      <c r="C14" s="19" t="s">
        <v>187</v>
      </c>
      <c r="D14" s="119">
        <v>67800</v>
      </c>
      <c r="E14" s="119">
        <v>31300</v>
      </c>
      <c r="F14" s="119"/>
      <c r="G14" s="119"/>
      <c r="H14" s="119"/>
      <c r="I14" s="119"/>
      <c r="J14" s="125">
        <f>D14+E14+F14+G14+H14+I14</f>
        <v>99100</v>
      </c>
    </row>
    <row r="15" spans="2:10" ht="12.75">
      <c r="B15" s="8">
        <v>5</v>
      </c>
      <c r="C15" s="20" t="s">
        <v>188</v>
      </c>
      <c r="D15" s="119">
        <v>333900</v>
      </c>
      <c r="E15" s="119">
        <v>154000</v>
      </c>
      <c r="F15" s="119"/>
      <c r="G15" s="119"/>
      <c r="H15" s="119"/>
      <c r="I15" s="119"/>
      <c r="J15" s="125">
        <f>D15+E15+F15+G15+H15+I15</f>
        <v>487900</v>
      </c>
    </row>
    <row r="16" spans="2:10" ht="12.75">
      <c r="B16" s="8">
        <v>6</v>
      </c>
      <c r="C16" s="20" t="s">
        <v>189</v>
      </c>
      <c r="D16" s="119">
        <v>581600</v>
      </c>
      <c r="E16" s="119">
        <v>268200</v>
      </c>
      <c r="F16" s="170">
        <v>956000</v>
      </c>
      <c r="G16" s="119">
        <v>9000000</v>
      </c>
      <c r="H16" s="119">
        <v>4896300</v>
      </c>
      <c r="I16" s="119"/>
      <c r="J16" s="125">
        <f>D16+E16+F16+G16+H16+I16</f>
        <v>15702100</v>
      </c>
    </row>
    <row r="17" spans="2:10" ht="12.75">
      <c r="B17" s="8">
        <v>7</v>
      </c>
      <c r="C17" s="20" t="s">
        <v>190</v>
      </c>
      <c r="D17" s="119">
        <v>368600</v>
      </c>
      <c r="E17" s="119">
        <v>170000</v>
      </c>
      <c r="F17" s="119"/>
      <c r="G17" s="119"/>
      <c r="H17" s="119"/>
      <c r="I17" s="119"/>
      <c r="J17" s="125">
        <f>D17+E17+F17+G17+H17+I17</f>
        <v>538600</v>
      </c>
    </row>
    <row r="18" spans="2:10" ht="12.75">
      <c r="B18" s="8">
        <v>8</v>
      </c>
      <c r="C18" s="20" t="s">
        <v>191</v>
      </c>
      <c r="D18" s="119">
        <v>267200</v>
      </c>
      <c r="E18" s="119">
        <v>123300</v>
      </c>
      <c r="F18" s="119"/>
      <c r="G18" s="119"/>
      <c r="H18" s="119"/>
      <c r="I18" s="119"/>
      <c r="J18" s="125">
        <f>D18+E18+F18+G18+H18+I18</f>
        <v>390500</v>
      </c>
    </row>
    <row r="19" spans="2:10" ht="12.75">
      <c r="B19" s="8">
        <v>9</v>
      </c>
      <c r="C19" s="20" t="s">
        <v>192</v>
      </c>
      <c r="D19" s="119">
        <v>358300</v>
      </c>
      <c r="E19" s="119">
        <v>165300</v>
      </c>
      <c r="F19" s="119"/>
      <c r="G19" s="119"/>
      <c r="H19" s="119"/>
      <c r="I19" s="119"/>
      <c r="J19" s="125">
        <f>D19+E19+F19+G19+H19+I19</f>
        <v>523600</v>
      </c>
    </row>
    <row r="20" spans="2:10" ht="12.75">
      <c r="B20" s="8">
        <v>10</v>
      </c>
      <c r="C20" s="20" t="s">
        <v>193</v>
      </c>
      <c r="D20" s="119">
        <v>501400</v>
      </c>
      <c r="E20" s="119">
        <v>231300</v>
      </c>
      <c r="F20" s="119">
        <v>249900</v>
      </c>
      <c r="G20" s="119">
        <v>6000000</v>
      </c>
      <c r="H20" s="119">
        <v>4220900</v>
      </c>
      <c r="I20" s="119"/>
      <c r="J20" s="125">
        <f>D20+E20+F20+G20+H20+I20</f>
        <v>11203500</v>
      </c>
    </row>
    <row r="21" spans="2:10" ht="12.75">
      <c r="B21" s="8">
        <v>11</v>
      </c>
      <c r="C21" s="20" t="s">
        <v>194</v>
      </c>
      <c r="D21" s="119">
        <v>227600</v>
      </c>
      <c r="E21" s="119">
        <v>105000</v>
      </c>
      <c r="F21" s="119"/>
      <c r="G21" s="119"/>
      <c r="H21" s="119"/>
      <c r="I21" s="119"/>
      <c r="J21" s="125">
        <f>D21+E21+F21+G21+H21+I21</f>
        <v>332600</v>
      </c>
    </row>
    <row r="22" spans="2:10" ht="12.75">
      <c r="B22" s="8">
        <v>12</v>
      </c>
      <c r="C22" s="19" t="s">
        <v>195</v>
      </c>
      <c r="D22" s="119">
        <v>350700</v>
      </c>
      <c r="E22" s="119">
        <v>161800</v>
      </c>
      <c r="F22" s="119">
        <v>956000</v>
      </c>
      <c r="G22" s="119">
        <v>2000000</v>
      </c>
      <c r="H22" s="119">
        <v>2361900</v>
      </c>
      <c r="I22" s="119"/>
      <c r="J22" s="125">
        <f>D22+E22+F22+G22+H22+I22</f>
        <v>5830400</v>
      </c>
    </row>
    <row r="23" spans="2:10" ht="12.75">
      <c r="B23" s="8">
        <v>13</v>
      </c>
      <c r="C23" s="20" t="s">
        <v>196</v>
      </c>
      <c r="D23" s="119">
        <v>331200</v>
      </c>
      <c r="E23" s="119">
        <v>152800</v>
      </c>
      <c r="F23" s="119"/>
      <c r="G23" s="119"/>
      <c r="H23" s="119"/>
      <c r="I23" s="119">
        <v>1688900</v>
      </c>
      <c r="J23" s="125">
        <f>D23+E23+F23+G23+H23+I23</f>
        <v>2172900</v>
      </c>
    </row>
    <row r="24" spans="2:10" ht="12.75">
      <c r="B24" s="8">
        <v>14</v>
      </c>
      <c r="C24" s="20" t="s">
        <v>197</v>
      </c>
      <c r="D24" s="119">
        <v>179900</v>
      </c>
      <c r="E24" s="119">
        <v>83000</v>
      </c>
      <c r="F24" s="119"/>
      <c r="G24" s="119"/>
      <c r="H24" s="119"/>
      <c r="I24" s="119">
        <v>917700</v>
      </c>
      <c r="J24" s="125">
        <f>D24+E24+F24+G24+H24+I24</f>
        <v>1180600</v>
      </c>
    </row>
    <row r="25" spans="2:10" ht="12.75">
      <c r="B25" s="8">
        <v>15</v>
      </c>
      <c r="C25" s="20" t="s">
        <v>198</v>
      </c>
      <c r="D25" s="119">
        <v>402200</v>
      </c>
      <c r="E25" s="119">
        <v>185500</v>
      </c>
      <c r="F25" s="119"/>
      <c r="G25" s="119"/>
      <c r="H25" s="119"/>
      <c r="I25" s="119">
        <v>2051000</v>
      </c>
      <c r="J25" s="125">
        <f>D25+E25+F25+G25+H25+I25</f>
        <v>2638700</v>
      </c>
    </row>
    <row r="26" spans="2:10" ht="12.75">
      <c r="B26" s="8">
        <v>16</v>
      </c>
      <c r="C26" s="20" t="s">
        <v>199</v>
      </c>
      <c r="D26" s="119">
        <v>214100</v>
      </c>
      <c r="E26" s="119">
        <v>98800</v>
      </c>
      <c r="F26" s="119"/>
      <c r="G26" s="119"/>
      <c r="H26" s="119"/>
      <c r="I26" s="119">
        <v>1091800</v>
      </c>
      <c r="J26" s="125">
        <f>D26+E26+F26+G26+H26+I26</f>
        <v>1404700</v>
      </c>
    </row>
    <row r="27" spans="2:10" ht="12.75">
      <c r="B27" s="8">
        <v>17</v>
      </c>
      <c r="C27" s="20" t="s">
        <v>200</v>
      </c>
      <c r="D27" s="119">
        <v>669400</v>
      </c>
      <c r="E27" s="119">
        <v>308800</v>
      </c>
      <c r="F27" s="119">
        <v>609900</v>
      </c>
      <c r="G27" s="119">
        <v>2000000</v>
      </c>
      <c r="H27" s="119">
        <v>2817700</v>
      </c>
      <c r="I27" s="119"/>
      <c r="J27" s="125">
        <f>D27+E27+F27+G27+H27+I27</f>
        <v>6405800</v>
      </c>
    </row>
    <row r="28" spans="2:10" ht="12.75">
      <c r="B28" s="8">
        <v>18</v>
      </c>
      <c r="C28" s="20" t="s">
        <v>201</v>
      </c>
      <c r="D28" s="119">
        <v>304600</v>
      </c>
      <c r="E28" s="119">
        <v>140500</v>
      </c>
      <c r="F28" s="119"/>
      <c r="G28" s="119"/>
      <c r="H28" s="119"/>
      <c r="I28" s="119"/>
      <c r="J28" s="125">
        <f>D28+E28+F28+G28+H28+I28</f>
        <v>445100</v>
      </c>
    </row>
    <row r="29" spans="2:10" ht="12.75">
      <c r="B29" s="8">
        <v>19</v>
      </c>
      <c r="C29" s="19" t="s">
        <v>202</v>
      </c>
      <c r="D29" s="119">
        <v>379900</v>
      </c>
      <c r="E29" s="119">
        <v>175300</v>
      </c>
      <c r="F29" s="119"/>
      <c r="G29" s="119"/>
      <c r="H29" s="119"/>
      <c r="I29" s="119">
        <v>1937600</v>
      </c>
      <c r="J29" s="125">
        <f>D29+E29+F29+G29+H29+I29</f>
        <v>2492800</v>
      </c>
    </row>
    <row r="30" spans="2:10" ht="12.75">
      <c r="B30" s="8">
        <v>20</v>
      </c>
      <c r="C30" s="19" t="s">
        <v>203</v>
      </c>
      <c r="D30" s="119">
        <v>280200</v>
      </c>
      <c r="E30" s="119">
        <v>129300</v>
      </c>
      <c r="F30" s="119"/>
      <c r="G30" s="119"/>
      <c r="H30" s="119"/>
      <c r="I30" s="119"/>
      <c r="J30" s="125">
        <f>D30+E30+F30+G30+H30+I30</f>
        <v>409500</v>
      </c>
    </row>
    <row r="31" spans="2:10" ht="12.75">
      <c r="B31" s="8">
        <v>21</v>
      </c>
      <c r="C31" s="19" t="s">
        <v>204</v>
      </c>
      <c r="D31" s="119">
        <v>404300</v>
      </c>
      <c r="E31" s="119">
        <v>186500</v>
      </c>
      <c r="F31" s="119"/>
      <c r="G31" s="119"/>
      <c r="H31" s="119"/>
      <c r="I31" s="119">
        <v>2062000</v>
      </c>
      <c r="J31" s="125">
        <f>D31+E31+F31+G31+H31+I31</f>
        <v>2652800</v>
      </c>
    </row>
    <row r="32" spans="2:10" ht="12.75">
      <c r="B32" s="8">
        <v>22</v>
      </c>
      <c r="C32" s="19" t="s">
        <v>205</v>
      </c>
      <c r="D32" s="119">
        <v>234700</v>
      </c>
      <c r="E32" s="119">
        <v>108300</v>
      </c>
      <c r="F32" s="119"/>
      <c r="G32" s="119"/>
      <c r="H32" s="119"/>
      <c r="I32" s="119"/>
      <c r="J32" s="125">
        <f>D32+E32+F32+G32+H32+I32</f>
        <v>343000</v>
      </c>
    </row>
    <row r="33" spans="2:10" ht="12.75">
      <c r="B33" s="8">
        <v>23</v>
      </c>
      <c r="C33" s="20" t="s">
        <v>206</v>
      </c>
      <c r="D33" s="119">
        <v>322500</v>
      </c>
      <c r="E33" s="119">
        <v>148800</v>
      </c>
      <c r="F33" s="119">
        <v>956000</v>
      </c>
      <c r="G33" s="119"/>
      <c r="H33" s="119"/>
      <c r="I33" s="119">
        <v>1644600</v>
      </c>
      <c r="J33" s="125">
        <f>D33+E33+F33+G33+H33+I33</f>
        <v>3071900</v>
      </c>
    </row>
    <row r="34" spans="2:10" ht="12.75">
      <c r="B34" s="8">
        <v>24</v>
      </c>
      <c r="C34" s="20" t="s">
        <v>207</v>
      </c>
      <c r="D34" s="119">
        <v>272600</v>
      </c>
      <c r="E34" s="119">
        <v>125800</v>
      </c>
      <c r="F34" s="119"/>
      <c r="G34" s="119"/>
      <c r="H34" s="119"/>
      <c r="I34" s="119">
        <v>1390300</v>
      </c>
      <c r="J34" s="125">
        <f>D34+E34+F34+G34+H34+I34</f>
        <v>1788700</v>
      </c>
    </row>
    <row r="35" spans="2:10" ht="12.75">
      <c r="B35" s="8">
        <v>25</v>
      </c>
      <c r="C35" s="20" t="s">
        <v>208</v>
      </c>
      <c r="D35" s="119">
        <v>84600</v>
      </c>
      <c r="E35" s="119">
        <v>39000</v>
      </c>
      <c r="F35" s="119"/>
      <c r="G35" s="119"/>
      <c r="H35" s="119"/>
      <c r="I35" s="119"/>
      <c r="J35" s="125">
        <f>D35+E35+F35+G35+H35+I35</f>
        <v>123600</v>
      </c>
    </row>
    <row r="36" spans="2:10" ht="12.75">
      <c r="B36" s="8">
        <v>26</v>
      </c>
      <c r="C36" s="20" t="s">
        <v>82</v>
      </c>
      <c r="D36" s="119">
        <v>55200</v>
      </c>
      <c r="E36" s="119">
        <v>25500</v>
      </c>
      <c r="F36" s="119"/>
      <c r="G36" s="119"/>
      <c r="H36" s="119"/>
      <c r="I36" s="119"/>
      <c r="J36" s="125">
        <f>D36+E36+F36+G36+H36+I36</f>
        <v>80700</v>
      </c>
    </row>
    <row r="37" spans="2:10" ht="12.75">
      <c r="B37" s="8">
        <v>27</v>
      </c>
      <c r="C37" s="20" t="s">
        <v>209</v>
      </c>
      <c r="D37" s="119">
        <v>312200</v>
      </c>
      <c r="E37" s="119">
        <v>144000</v>
      </c>
      <c r="F37" s="119"/>
      <c r="G37" s="119"/>
      <c r="H37" s="119"/>
      <c r="I37" s="119">
        <v>488700</v>
      </c>
      <c r="J37" s="125">
        <f>D37+E37+F37+G37+H37+I37</f>
        <v>944900</v>
      </c>
    </row>
    <row r="38" spans="2:10" ht="12.75">
      <c r="B38" s="7"/>
      <c r="C38" s="66" t="s">
        <v>154</v>
      </c>
      <c r="D38" s="74">
        <f aca="true" t="shared" si="0" ref="D38:J38">SUM(D11:D37)</f>
        <v>8040200</v>
      </c>
      <c r="E38" s="74">
        <f t="shared" si="0"/>
        <v>3709200</v>
      </c>
      <c r="F38" s="74">
        <f t="shared" si="0"/>
        <v>3727800</v>
      </c>
      <c r="G38" s="74">
        <f t="shared" si="0"/>
        <v>19000000</v>
      </c>
      <c r="H38" s="74">
        <f t="shared" si="0"/>
        <v>14296800</v>
      </c>
      <c r="I38" s="74">
        <f t="shared" si="0"/>
        <v>16003600</v>
      </c>
      <c r="J38" s="74">
        <f t="shared" si="0"/>
        <v>64777600</v>
      </c>
    </row>
    <row r="39" spans="2:10" ht="12.75">
      <c r="B39" s="7">
        <v>28</v>
      </c>
      <c r="C39" s="20" t="s">
        <v>210</v>
      </c>
      <c r="D39" s="119"/>
      <c r="E39" s="119"/>
      <c r="F39" s="119"/>
      <c r="G39" s="119"/>
      <c r="H39" s="119"/>
      <c r="I39" s="119"/>
      <c r="J39" s="125">
        <f>D39+E39+F39+G39+H39+I39</f>
        <v>0</v>
      </c>
    </row>
    <row r="40" spans="2:10" ht="12.75">
      <c r="B40" s="7">
        <v>29</v>
      </c>
      <c r="C40" s="20" t="s">
        <v>211</v>
      </c>
      <c r="D40" s="119">
        <v>162600</v>
      </c>
      <c r="E40" s="119">
        <v>75000</v>
      </c>
      <c r="F40" s="119"/>
      <c r="G40" s="119"/>
      <c r="H40" s="119"/>
      <c r="I40" s="119"/>
      <c r="J40" s="125">
        <f>D40+E40+F40+G40+H40+I40</f>
        <v>237600</v>
      </c>
    </row>
    <row r="41" spans="2:10" ht="12.75">
      <c r="B41" s="7">
        <v>30</v>
      </c>
      <c r="C41" s="20" t="s">
        <v>212</v>
      </c>
      <c r="D41" s="119">
        <v>230900</v>
      </c>
      <c r="E41" s="119">
        <v>106500</v>
      </c>
      <c r="F41" s="119"/>
      <c r="G41" s="119"/>
      <c r="H41" s="119"/>
      <c r="I41" s="119"/>
      <c r="J41" s="125">
        <f>D41+E41+F41+G41+H41+I41</f>
        <v>337400</v>
      </c>
    </row>
    <row r="42" spans="2:10" ht="12.75">
      <c r="B42" s="7">
        <v>31</v>
      </c>
      <c r="C42" s="20" t="s">
        <v>213</v>
      </c>
      <c r="D42" s="119">
        <v>177800</v>
      </c>
      <c r="E42" s="119">
        <v>82000</v>
      </c>
      <c r="F42" s="119"/>
      <c r="G42" s="119"/>
      <c r="H42" s="119"/>
      <c r="I42" s="119"/>
      <c r="J42" s="125">
        <f>D42+E42+F42+G42+H42+I42</f>
        <v>259800</v>
      </c>
    </row>
    <row r="43" spans="2:10" ht="12.75">
      <c r="B43" s="7">
        <v>32</v>
      </c>
      <c r="C43" s="20" t="s">
        <v>214</v>
      </c>
      <c r="D43" s="119">
        <v>464500</v>
      </c>
      <c r="E43" s="119">
        <v>214300</v>
      </c>
      <c r="F43" s="119"/>
      <c r="G43" s="119"/>
      <c r="H43" s="119"/>
      <c r="I43" s="119"/>
      <c r="J43" s="125">
        <f>D43+E43+F43+G43+H43+I43</f>
        <v>678800</v>
      </c>
    </row>
    <row r="44" spans="2:10" ht="12.75">
      <c r="B44" s="7">
        <v>33</v>
      </c>
      <c r="C44" s="20" t="s">
        <v>215</v>
      </c>
      <c r="D44" s="119">
        <v>375600</v>
      </c>
      <c r="E44" s="119">
        <v>173300</v>
      </c>
      <c r="F44" s="119"/>
      <c r="G44" s="119"/>
      <c r="H44" s="119"/>
      <c r="I44" s="119"/>
      <c r="J44" s="125">
        <f>D44+E44+F44+G44+H44+I44</f>
        <v>548900</v>
      </c>
    </row>
    <row r="45" spans="2:10" ht="12.75">
      <c r="B45" s="7">
        <v>34</v>
      </c>
      <c r="C45" s="20" t="s">
        <v>216</v>
      </c>
      <c r="D45" s="119">
        <v>368000</v>
      </c>
      <c r="E45" s="119">
        <v>169800</v>
      </c>
      <c r="F45" s="119"/>
      <c r="G45" s="119"/>
      <c r="H45" s="119"/>
      <c r="I45" s="119"/>
      <c r="J45" s="125">
        <f>D45+E45+F45+G45+H45+I45</f>
        <v>537800</v>
      </c>
    </row>
    <row r="46" spans="2:10" ht="12.75">
      <c r="B46" s="7">
        <v>35</v>
      </c>
      <c r="C46" s="20" t="s">
        <v>217</v>
      </c>
      <c r="D46" s="119">
        <v>221100</v>
      </c>
      <c r="E46" s="119">
        <v>102000</v>
      </c>
      <c r="F46" s="119"/>
      <c r="G46" s="119"/>
      <c r="H46" s="119"/>
      <c r="I46" s="119"/>
      <c r="J46" s="125">
        <f>D46+E46+F46+G46+H46+I46</f>
        <v>323100</v>
      </c>
    </row>
    <row r="47" spans="2:10" ht="12.75">
      <c r="B47" s="7">
        <v>36</v>
      </c>
      <c r="C47" s="20" t="s">
        <v>218</v>
      </c>
      <c r="D47" s="119">
        <v>514300</v>
      </c>
      <c r="E47" s="119">
        <v>237300</v>
      </c>
      <c r="F47" s="119"/>
      <c r="G47" s="119">
        <v>2000000</v>
      </c>
      <c r="H47" s="119">
        <v>3464300</v>
      </c>
      <c r="I47" s="119"/>
      <c r="J47" s="125">
        <f>D47+E47+F47+G47+H47+I47</f>
        <v>6215900</v>
      </c>
    </row>
    <row r="48" spans="2:10" ht="12.75">
      <c r="B48" s="7">
        <v>37</v>
      </c>
      <c r="C48" s="20" t="s">
        <v>219</v>
      </c>
      <c r="D48" s="119">
        <v>426000</v>
      </c>
      <c r="E48" s="119">
        <v>196500</v>
      </c>
      <c r="F48" s="119">
        <v>439900</v>
      </c>
      <c r="G48" s="119">
        <v>2000000</v>
      </c>
      <c r="H48" s="119">
        <v>1793300</v>
      </c>
      <c r="I48" s="119"/>
      <c r="J48" s="125">
        <f>D48+E48+F48+G48+H48+I48</f>
        <v>4855700</v>
      </c>
    </row>
    <row r="49" spans="2:10" ht="12.75">
      <c r="B49" s="7">
        <v>38</v>
      </c>
      <c r="C49" s="20" t="s">
        <v>220</v>
      </c>
      <c r="D49" s="119">
        <v>511600</v>
      </c>
      <c r="E49" s="119">
        <v>236000</v>
      </c>
      <c r="F49" s="119"/>
      <c r="G49" s="119"/>
      <c r="H49" s="119"/>
      <c r="I49" s="119"/>
      <c r="J49" s="125">
        <f>D49+E49+F49+G49+H49+I49</f>
        <v>747600</v>
      </c>
    </row>
    <row r="50" spans="2:10" ht="12.75">
      <c r="B50" s="7">
        <v>39</v>
      </c>
      <c r="C50" s="20" t="s">
        <v>221</v>
      </c>
      <c r="D50" s="119">
        <v>312200</v>
      </c>
      <c r="E50" s="119">
        <v>144000</v>
      </c>
      <c r="F50" s="119"/>
      <c r="G50" s="119"/>
      <c r="H50" s="119"/>
      <c r="I50" s="119"/>
      <c r="J50" s="125">
        <f>D50+E50+F50+G50+H50+I50</f>
        <v>456200</v>
      </c>
    </row>
    <row r="51" spans="2:10" ht="12.75">
      <c r="B51" s="7">
        <v>40</v>
      </c>
      <c r="C51" s="20" t="s">
        <v>222</v>
      </c>
      <c r="D51" s="119">
        <v>471500</v>
      </c>
      <c r="E51" s="119">
        <v>217500</v>
      </c>
      <c r="F51" s="119"/>
      <c r="G51" s="119"/>
      <c r="H51" s="119"/>
      <c r="I51" s="119">
        <v>2388200</v>
      </c>
      <c r="J51" s="125">
        <f>D51+E51+F51+G51+H51+I51</f>
        <v>3077200</v>
      </c>
    </row>
    <row r="52" spans="2:10" ht="12.75">
      <c r="B52" s="7">
        <v>41</v>
      </c>
      <c r="C52" s="20" t="s">
        <v>223</v>
      </c>
      <c r="D52" s="119">
        <v>146300</v>
      </c>
      <c r="E52" s="119">
        <v>67500</v>
      </c>
      <c r="F52" s="119"/>
      <c r="G52" s="119"/>
      <c r="H52" s="119"/>
      <c r="I52" s="119"/>
      <c r="J52" s="125">
        <f>D52+E52+F52+G52+H52+I52</f>
        <v>213800</v>
      </c>
    </row>
    <row r="53" spans="2:10" ht="12.75">
      <c r="B53" s="7">
        <v>42</v>
      </c>
      <c r="C53" s="20" t="s">
        <v>224</v>
      </c>
      <c r="D53" s="119">
        <v>401100</v>
      </c>
      <c r="E53" s="119">
        <v>185000</v>
      </c>
      <c r="F53" s="119"/>
      <c r="G53" s="119"/>
      <c r="H53" s="119"/>
      <c r="I53" s="119"/>
      <c r="J53" s="125">
        <f>D53+E53+F53+G53+H53+I53</f>
        <v>586100</v>
      </c>
    </row>
    <row r="54" spans="2:10" ht="12.75">
      <c r="B54" s="7">
        <v>43</v>
      </c>
      <c r="C54" s="20" t="s">
        <v>225</v>
      </c>
      <c r="D54" s="119">
        <v>548000</v>
      </c>
      <c r="E54" s="119">
        <v>252400</v>
      </c>
      <c r="F54" s="119"/>
      <c r="G54" s="119"/>
      <c r="H54" s="119"/>
      <c r="I54" s="119"/>
      <c r="J54" s="125">
        <f>D54+E54+F54+G54+H54+I54</f>
        <v>800400</v>
      </c>
    </row>
    <row r="55" spans="2:10" ht="12.75">
      <c r="B55" s="7">
        <v>44</v>
      </c>
      <c r="C55" s="20" t="s">
        <v>226</v>
      </c>
      <c r="D55" s="119">
        <v>325200</v>
      </c>
      <c r="E55" s="119">
        <v>150000</v>
      </c>
      <c r="F55" s="119"/>
      <c r="G55" s="119"/>
      <c r="H55" s="119"/>
      <c r="I55" s="119">
        <v>1658500</v>
      </c>
      <c r="J55" s="125">
        <f>D55+E55+F55+G55+H55+I55</f>
        <v>2133700</v>
      </c>
    </row>
    <row r="56" spans="2:10" ht="12.75">
      <c r="B56" s="7">
        <v>45</v>
      </c>
      <c r="C56" s="20" t="s">
        <v>227</v>
      </c>
      <c r="D56" s="119">
        <v>181000</v>
      </c>
      <c r="E56" s="119">
        <v>83500</v>
      </c>
      <c r="F56" s="119"/>
      <c r="G56" s="119"/>
      <c r="H56" s="119"/>
      <c r="I56" s="119"/>
      <c r="J56" s="125">
        <f>D56+E56+F56+G56+H56+I56</f>
        <v>264500</v>
      </c>
    </row>
    <row r="57" spans="2:10" ht="12.75">
      <c r="B57" s="7">
        <v>46</v>
      </c>
      <c r="C57" s="20" t="s">
        <v>228</v>
      </c>
      <c r="D57" s="119">
        <v>361000</v>
      </c>
      <c r="E57" s="119">
        <v>166500</v>
      </c>
      <c r="F57" s="119">
        <v>590600</v>
      </c>
      <c r="G57" s="119"/>
      <c r="H57" s="119"/>
      <c r="I57" s="119"/>
      <c r="J57" s="125">
        <f>D57+E57+F57+G57+H57+I57</f>
        <v>1118100</v>
      </c>
    </row>
    <row r="58" spans="2:10" ht="12.75">
      <c r="B58" s="7">
        <v>47</v>
      </c>
      <c r="C58" s="20" t="s">
        <v>229</v>
      </c>
      <c r="D58" s="119">
        <v>310000</v>
      </c>
      <c r="E58" s="119">
        <v>143000</v>
      </c>
      <c r="F58" s="119"/>
      <c r="G58" s="119"/>
      <c r="H58" s="119"/>
      <c r="I58" s="119">
        <v>1581100</v>
      </c>
      <c r="J58" s="125">
        <f>D58+E58+F58+G58+H58+I58</f>
        <v>2034100</v>
      </c>
    </row>
    <row r="59" spans="2:10" ht="12.75">
      <c r="B59" s="7">
        <v>48</v>
      </c>
      <c r="C59" s="20" t="s">
        <v>230</v>
      </c>
      <c r="D59" s="119">
        <v>261200</v>
      </c>
      <c r="E59" s="119">
        <v>120500</v>
      </c>
      <c r="F59" s="119"/>
      <c r="G59" s="119"/>
      <c r="H59" s="119"/>
      <c r="I59" s="119"/>
      <c r="J59" s="125">
        <f>D59+E59+F59+G59+H59+I59</f>
        <v>381700</v>
      </c>
    </row>
    <row r="60" spans="2:10" ht="12.75">
      <c r="B60" s="7">
        <v>49</v>
      </c>
      <c r="C60" s="20" t="s">
        <v>231</v>
      </c>
      <c r="D60" s="119">
        <v>409200</v>
      </c>
      <c r="E60" s="119">
        <v>188800</v>
      </c>
      <c r="F60" s="119"/>
      <c r="G60" s="119"/>
      <c r="H60" s="119"/>
      <c r="I60" s="119">
        <v>2086900</v>
      </c>
      <c r="J60" s="125">
        <f>D60+E60+F60+G60+H60+I60</f>
        <v>2684900</v>
      </c>
    </row>
    <row r="61" spans="2:10" ht="12.75">
      <c r="B61" s="7">
        <v>50</v>
      </c>
      <c r="C61" s="20" t="s">
        <v>233</v>
      </c>
      <c r="D61" s="119">
        <v>351200</v>
      </c>
      <c r="E61" s="119">
        <v>162000</v>
      </c>
      <c r="F61" s="119"/>
      <c r="G61" s="119"/>
      <c r="H61" s="119"/>
      <c r="I61" s="119"/>
      <c r="J61" s="125">
        <f>D61+E61+F61+G61+H61+I61</f>
        <v>513200</v>
      </c>
    </row>
    <row r="62" spans="2:10" ht="12.75">
      <c r="B62" s="7">
        <v>51</v>
      </c>
      <c r="C62" s="20" t="s">
        <v>232</v>
      </c>
      <c r="D62" s="119">
        <v>513300</v>
      </c>
      <c r="E62" s="119">
        <v>236500</v>
      </c>
      <c r="F62" s="119"/>
      <c r="G62" s="119"/>
      <c r="H62" s="119"/>
      <c r="I62" s="119"/>
      <c r="J62" s="125">
        <f>D62+E62+F62+G62+H62+I62</f>
        <v>749800</v>
      </c>
    </row>
    <row r="63" spans="2:10" ht="19.5" customHeight="1">
      <c r="B63" s="121">
        <v>52</v>
      </c>
      <c r="C63" s="130" t="s">
        <v>234</v>
      </c>
      <c r="D63" s="122">
        <v>691600</v>
      </c>
      <c r="E63" s="122">
        <v>319000</v>
      </c>
      <c r="F63" s="122"/>
      <c r="G63" s="122"/>
      <c r="H63" s="122"/>
      <c r="I63" s="122"/>
      <c r="J63" s="126">
        <f>D63+E63+F63+G63+H63+I63</f>
        <v>1010600</v>
      </c>
    </row>
    <row r="64" spans="2:10" ht="12.75">
      <c r="B64" s="7">
        <v>53</v>
      </c>
      <c r="C64" s="20" t="s">
        <v>235</v>
      </c>
      <c r="D64" s="119">
        <v>141500</v>
      </c>
      <c r="E64" s="119">
        <v>65300</v>
      </c>
      <c r="F64" s="119"/>
      <c r="G64" s="119"/>
      <c r="H64" s="119"/>
      <c r="I64" s="119"/>
      <c r="J64" s="125">
        <f>D64+E64+F64+G64+H64+I64</f>
        <v>206800</v>
      </c>
    </row>
    <row r="65" spans="2:10" ht="12.75">
      <c r="B65" s="7">
        <v>54</v>
      </c>
      <c r="C65" s="20" t="s">
        <v>236</v>
      </c>
      <c r="D65" s="119">
        <v>56900</v>
      </c>
      <c r="E65" s="119">
        <v>26300</v>
      </c>
      <c r="F65" s="119"/>
      <c r="G65" s="119"/>
      <c r="H65" s="119"/>
      <c r="I65" s="119"/>
      <c r="J65" s="125">
        <f>D65+E65+F65+G65+H65+I65</f>
        <v>83200</v>
      </c>
    </row>
    <row r="66" spans="2:10" ht="12.75">
      <c r="B66" s="7">
        <v>55</v>
      </c>
      <c r="C66" s="20" t="s">
        <v>237</v>
      </c>
      <c r="D66" s="119">
        <v>109500</v>
      </c>
      <c r="E66" s="119">
        <v>50500</v>
      </c>
      <c r="F66" s="119"/>
      <c r="G66" s="119"/>
      <c r="H66" s="119"/>
      <c r="I66" s="119"/>
      <c r="J66" s="125">
        <f>D66+E66+F66+G66+H66+I66</f>
        <v>160000</v>
      </c>
    </row>
    <row r="67" spans="2:10" ht="12.75">
      <c r="B67" s="7"/>
      <c r="C67" s="66" t="s">
        <v>155</v>
      </c>
      <c r="D67" s="74">
        <f aca="true" t="shared" si="1" ref="D67:J67">SUM(D39:D66)</f>
        <v>9043100</v>
      </c>
      <c r="E67" s="74">
        <f t="shared" si="1"/>
        <v>4171000</v>
      </c>
      <c r="F67" s="74">
        <f t="shared" si="1"/>
        <v>1030500</v>
      </c>
      <c r="G67" s="74">
        <f t="shared" si="1"/>
        <v>4000000</v>
      </c>
      <c r="H67" s="74">
        <f t="shared" si="1"/>
        <v>5257600</v>
      </c>
      <c r="I67" s="74">
        <f t="shared" si="1"/>
        <v>7714700</v>
      </c>
      <c r="J67" s="74">
        <f t="shared" si="1"/>
        <v>31216900</v>
      </c>
    </row>
    <row r="68" spans="2:10" ht="12.75">
      <c r="B68" s="7">
        <v>56</v>
      </c>
      <c r="C68" s="20" t="s">
        <v>238</v>
      </c>
      <c r="D68" s="119">
        <v>648200</v>
      </c>
      <c r="E68" s="119">
        <v>299000</v>
      </c>
      <c r="F68" s="119"/>
      <c r="G68" s="119"/>
      <c r="H68" s="119">
        <v>4366000</v>
      </c>
      <c r="I68" s="119"/>
      <c r="J68" s="125">
        <f>D68+E68+F68+G68+H68+I68</f>
        <v>5313200</v>
      </c>
    </row>
    <row r="69" spans="2:10" ht="12.75">
      <c r="B69" s="7">
        <v>57</v>
      </c>
      <c r="C69" s="21" t="s">
        <v>99</v>
      </c>
      <c r="D69" s="119">
        <v>593500</v>
      </c>
      <c r="E69" s="119">
        <v>273800</v>
      </c>
      <c r="F69" s="119">
        <v>956000</v>
      </c>
      <c r="G69" s="119">
        <v>6000000</v>
      </c>
      <c r="H69" s="119">
        <v>4996600</v>
      </c>
      <c r="I69" s="119"/>
      <c r="J69" s="125">
        <f>D69+E69+F69+G69+H69+I69</f>
        <v>12819900</v>
      </c>
    </row>
    <row r="70" spans="2:10" ht="23.25" customHeight="1">
      <c r="B70" s="7">
        <v>58</v>
      </c>
      <c r="C70" s="120" t="s">
        <v>121</v>
      </c>
      <c r="D70" s="119">
        <v>490000</v>
      </c>
      <c r="E70" s="119">
        <v>226000</v>
      </c>
      <c r="F70" s="119"/>
      <c r="G70" s="119"/>
      <c r="H70" s="119">
        <v>4125100</v>
      </c>
      <c r="I70" s="119"/>
      <c r="J70" s="125">
        <f>D70+E70+F70+G70+H70+I70</f>
        <v>4841100</v>
      </c>
    </row>
    <row r="71" spans="2:10" ht="12.75">
      <c r="B71" s="7">
        <v>59</v>
      </c>
      <c r="C71" s="20" t="s">
        <v>239</v>
      </c>
      <c r="D71" s="119">
        <v>338800</v>
      </c>
      <c r="E71" s="119">
        <v>156300</v>
      </c>
      <c r="F71" s="119"/>
      <c r="G71" s="119"/>
      <c r="H71" s="119"/>
      <c r="I71" s="119"/>
      <c r="J71" s="125">
        <f>D71+E71+F71+G71+H71+I71</f>
        <v>495100</v>
      </c>
    </row>
    <row r="72" spans="2:10" ht="12.75">
      <c r="B72" s="7">
        <v>60</v>
      </c>
      <c r="C72" s="20" t="s">
        <v>240</v>
      </c>
      <c r="D72" s="119">
        <v>412500</v>
      </c>
      <c r="E72" s="119">
        <v>190300</v>
      </c>
      <c r="F72" s="119"/>
      <c r="G72" s="119"/>
      <c r="H72" s="119"/>
      <c r="I72" s="119">
        <v>645600</v>
      </c>
      <c r="J72" s="125">
        <f>D72+E72+F72+G72+H72+I72</f>
        <v>1248400</v>
      </c>
    </row>
    <row r="73" spans="2:10" ht="12.75">
      <c r="B73" s="7">
        <v>61</v>
      </c>
      <c r="C73" s="20" t="s">
        <v>241</v>
      </c>
      <c r="D73" s="119">
        <v>526300</v>
      </c>
      <c r="E73" s="119">
        <v>242300</v>
      </c>
      <c r="F73" s="119"/>
      <c r="G73" s="119"/>
      <c r="H73" s="119"/>
      <c r="I73" s="119">
        <v>2683800</v>
      </c>
      <c r="J73" s="125">
        <f>D73+E73+F73+G73+H73+I73</f>
        <v>3452400</v>
      </c>
    </row>
    <row r="74" spans="2:10" ht="12.75">
      <c r="B74" s="7">
        <v>62</v>
      </c>
      <c r="C74" s="20" t="s">
        <v>242</v>
      </c>
      <c r="D74" s="119">
        <v>447200</v>
      </c>
      <c r="E74" s="119">
        <v>206300</v>
      </c>
      <c r="F74" s="119"/>
      <c r="G74" s="119"/>
      <c r="H74" s="119"/>
      <c r="I74" s="119">
        <v>2280400</v>
      </c>
      <c r="J74" s="125">
        <f>D74+E74+F74+G74+H74+I74</f>
        <v>2933900</v>
      </c>
    </row>
    <row r="75" spans="2:10" ht="12.75">
      <c r="B75" s="7">
        <v>63</v>
      </c>
      <c r="C75" s="20" t="s">
        <v>243</v>
      </c>
      <c r="D75" s="119">
        <v>194000</v>
      </c>
      <c r="E75" s="119">
        <v>89500</v>
      </c>
      <c r="F75" s="119"/>
      <c r="G75" s="119"/>
      <c r="H75" s="119"/>
      <c r="I75" s="119"/>
      <c r="J75" s="125">
        <f>D75+E75+F75+G75+H75+I75</f>
        <v>283500</v>
      </c>
    </row>
    <row r="76" spans="2:10" ht="12.75">
      <c r="B76" s="7">
        <v>64</v>
      </c>
      <c r="C76" s="20" t="s">
        <v>244</v>
      </c>
      <c r="D76" s="119">
        <v>135500</v>
      </c>
      <c r="E76" s="119">
        <v>62500</v>
      </c>
      <c r="F76" s="119"/>
      <c r="G76" s="119"/>
      <c r="H76" s="119"/>
      <c r="I76" s="119"/>
      <c r="J76" s="125">
        <f>D76+E76+F76+G76+H76+I76</f>
        <v>198000</v>
      </c>
    </row>
    <row r="77" spans="2:10" ht="12.75">
      <c r="B77" s="7">
        <v>65</v>
      </c>
      <c r="C77" s="20" t="s">
        <v>245</v>
      </c>
      <c r="D77" s="119">
        <v>606500</v>
      </c>
      <c r="E77" s="119">
        <v>279800</v>
      </c>
      <c r="F77" s="119">
        <v>956000</v>
      </c>
      <c r="G77" s="119">
        <v>3000000</v>
      </c>
      <c r="H77" s="119">
        <v>4084900</v>
      </c>
      <c r="I77" s="119"/>
      <c r="J77" s="125">
        <f>D77+E77+F77+G77+H77+I77</f>
        <v>8927200</v>
      </c>
    </row>
    <row r="78" spans="2:10" ht="12.75">
      <c r="B78" s="7">
        <v>66</v>
      </c>
      <c r="C78" s="20" t="s">
        <v>246</v>
      </c>
      <c r="D78" s="119">
        <v>243900</v>
      </c>
      <c r="E78" s="119">
        <v>112500</v>
      </c>
      <c r="F78" s="119"/>
      <c r="G78" s="119"/>
      <c r="H78" s="119"/>
      <c r="I78" s="119"/>
      <c r="J78" s="125">
        <f>D78+E78+F78+G78+H78+I78</f>
        <v>356400</v>
      </c>
    </row>
    <row r="79" spans="2:10" ht="12.75">
      <c r="B79" s="7">
        <v>67</v>
      </c>
      <c r="C79" s="20" t="s">
        <v>247</v>
      </c>
      <c r="D79" s="119">
        <v>377800</v>
      </c>
      <c r="E79" s="119">
        <v>174300</v>
      </c>
      <c r="F79" s="119"/>
      <c r="G79" s="119"/>
      <c r="H79" s="119"/>
      <c r="I79" s="119">
        <v>1926600</v>
      </c>
      <c r="J79" s="125">
        <f>D79+E79+F79+G79+H79+I79</f>
        <v>2478700</v>
      </c>
    </row>
    <row r="80" spans="2:10" ht="12.75">
      <c r="B80" s="7">
        <v>68</v>
      </c>
      <c r="C80" s="20" t="s">
        <v>176</v>
      </c>
      <c r="D80" s="119">
        <v>311100</v>
      </c>
      <c r="E80" s="119">
        <v>143500</v>
      </c>
      <c r="F80" s="119"/>
      <c r="G80" s="119">
        <v>20000000</v>
      </c>
      <c r="H80" s="119"/>
      <c r="I80" s="119">
        <v>1586600</v>
      </c>
      <c r="J80" s="125">
        <f>D80+E80+F80+G80+H80+I80</f>
        <v>22041200</v>
      </c>
    </row>
    <row r="81" spans="2:10" ht="12.75">
      <c r="B81" s="7">
        <v>69</v>
      </c>
      <c r="C81" s="20" t="s">
        <v>248</v>
      </c>
      <c r="D81" s="119">
        <v>127900</v>
      </c>
      <c r="E81" s="119">
        <v>59000</v>
      </c>
      <c r="F81" s="119"/>
      <c r="G81" s="119"/>
      <c r="H81" s="119"/>
      <c r="I81" s="119"/>
      <c r="J81" s="125">
        <f>D81+E81+F81+G81+H81+I81</f>
        <v>186900</v>
      </c>
    </row>
    <row r="82" spans="2:10" ht="12.75">
      <c r="B82" s="7">
        <v>70</v>
      </c>
      <c r="C82" s="20" t="s">
        <v>249</v>
      </c>
      <c r="D82" s="119">
        <v>99200</v>
      </c>
      <c r="E82" s="119">
        <v>45800</v>
      </c>
      <c r="F82" s="119"/>
      <c r="G82" s="119"/>
      <c r="H82" s="119"/>
      <c r="I82" s="119"/>
      <c r="J82" s="125">
        <f>D82+E82+F82+G82+H82+I82</f>
        <v>145000</v>
      </c>
    </row>
    <row r="83" spans="2:10" ht="12.75">
      <c r="B83" s="7"/>
      <c r="C83" s="66" t="s">
        <v>156</v>
      </c>
      <c r="D83" s="74">
        <f aca="true" t="shared" si="2" ref="D83:J83">SUM(D68:D82)</f>
        <v>5552400</v>
      </c>
      <c r="E83" s="74">
        <f t="shared" si="2"/>
        <v>2560900</v>
      </c>
      <c r="F83" s="74">
        <f t="shared" si="2"/>
        <v>1912000</v>
      </c>
      <c r="G83" s="74">
        <f t="shared" si="2"/>
        <v>29000000</v>
      </c>
      <c r="H83" s="74">
        <f t="shared" si="2"/>
        <v>17572600</v>
      </c>
      <c r="I83" s="74">
        <f t="shared" si="2"/>
        <v>9123000</v>
      </c>
      <c r="J83" s="74">
        <f t="shared" si="2"/>
        <v>65720900</v>
      </c>
    </row>
    <row r="84" spans="2:10" ht="12.75">
      <c r="B84" s="7">
        <v>71</v>
      </c>
      <c r="C84" s="20" t="s">
        <v>250</v>
      </c>
      <c r="D84" s="119"/>
      <c r="E84" s="119"/>
      <c r="F84" s="119"/>
      <c r="G84" s="119"/>
      <c r="H84" s="119"/>
      <c r="I84" s="119"/>
      <c r="J84" s="125">
        <f>D84+E84+F84+G84+H84+I84</f>
        <v>0</v>
      </c>
    </row>
    <row r="85" spans="2:10" ht="12.75">
      <c r="B85" s="7">
        <v>72</v>
      </c>
      <c r="C85" s="20" t="s">
        <v>251</v>
      </c>
      <c r="D85" s="119">
        <v>175600</v>
      </c>
      <c r="E85" s="119">
        <v>81000</v>
      </c>
      <c r="F85" s="119"/>
      <c r="G85" s="119"/>
      <c r="H85" s="119"/>
      <c r="I85" s="119"/>
      <c r="J85" s="125">
        <f>D85+E85+F85+G85+H85+I85</f>
        <v>256600</v>
      </c>
    </row>
    <row r="86" spans="2:10" ht="24">
      <c r="B86" s="7">
        <v>73</v>
      </c>
      <c r="C86" s="21" t="s">
        <v>252</v>
      </c>
      <c r="D86" s="119">
        <v>372900</v>
      </c>
      <c r="E86" s="119">
        <v>172000</v>
      </c>
      <c r="F86" s="119"/>
      <c r="G86" s="119"/>
      <c r="H86" s="119"/>
      <c r="I86" s="119">
        <v>1901700</v>
      </c>
      <c r="J86" s="125">
        <f>D86+E86+F86+G86+H86+I86</f>
        <v>2446600</v>
      </c>
    </row>
    <row r="87" spans="2:10" ht="12.75">
      <c r="B87" s="7">
        <v>74</v>
      </c>
      <c r="C87" s="20" t="s">
        <v>253</v>
      </c>
      <c r="D87" s="119">
        <v>446600</v>
      </c>
      <c r="E87" s="119">
        <v>206000</v>
      </c>
      <c r="F87" s="119"/>
      <c r="G87" s="119"/>
      <c r="H87" s="119"/>
      <c r="I87" s="119"/>
      <c r="J87" s="125">
        <f>D87+E87+F87+G87+H87+I87</f>
        <v>652600</v>
      </c>
    </row>
    <row r="88" spans="2:10" ht="12.75">
      <c r="B88" s="7">
        <v>75</v>
      </c>
      <c r="C88" s="20" t="s">
        <v>254</v>
      </c>
      <c r="D88" s="119">
        <v>468800</v>
      </c>
      <c r="E88" s="119">
        <v>216300</v>
      </c>
      <c r="F88" s="119"/>
      <c r="G88" s="119">
        <v>1900000</v>
      </c>
      <c r="H88" s="119"/>
      <c r="I88" s="119">
        <v>2391000</v>
      </c>
      <c r="J88" s="125">
        <f>D88+E88+F88+G88+H88+I88</f>
        <v>4976100</v>
      </c>
    </row>
    <row r="89" spans="2:10" ht="12.75">
      <c r="B89" s="7">
        <v>76</v>
      </c>
      <c r="C89" s="20" t="s">
        <v>255</v>
      </c>
      <c r="D89" s="119">
        <v>495900</v>
      </c>
      <c r="E89" s="119">
        <v>228300</v>
      </c>
      <c r="F89" s="119"/>
      <c r="G89" s="119">
        <v>2000000</v>
      </c>
      <c r="H89" s="119">
        <v>2087600</v>
      </c>
      <c r="I89" s="119"/>
      <c r="J89" s="125">
        <f>D89+E89+F89+G89+H89+I89</f>
        <v>4811800</v>
      </c>
    </row>
    <row r="90" spans="2:10" ht="12.75">
      <c r="B90" s="7">
        <v>77</v>
      </c>
      <c r="C90" s="20" t="s">
        <v>256</v>
      </c>
      <c r="D90" s="119">
        <v>313300</v>
      </c>
      <c r="E90" s="128">
        <v>144500</v>
      </c>
      <c r="F90" s="119"/>
      <c r="G90" s="119"/>
      <c r="H90" s="119"/>
      <c r="I90" s="119"/>
      <c r="J90" s="125">
        <f>D90+E90+F90+G90+H90+I90</f>
        <v>457800</v>
      </c>
    </row>
    <row r="91" spans="2:10" ht="12.75">
      <c r="B91" s="7">
        <v>78</v>
      </c>
      <c r="C91" s="20" t="s">
        <v>257</v>
      </c>
      <c r="D91" s="119">
        <v>323500</v>
      </c>
      <c r="E91" s="119">
        <v>149300</v>
      </c>
      <c r="F91" s="119"/>
      <c r="G91" s="119"/>
      <c r="H91" s="119"/>
      <c r="I91" s="119"/>
      <c r="J91" s="125">
        <f>D91+E91+F91+G91+H91+I91</f>
        <v>472800</v>
      </c>
    </row>
    <row r="92" spans="2:10" ht="12.75">
      <c r="B92" s="7">
        <v>79</v>
      </c>
      <c r="C92" s="20" t="s">
        <v>258</v>
      </c>
      <c r="D92" s="119">
        <v>204300</v>
      </c>
      <c r="E92" s="119">
        <v>94300</v>
      </c>
      <c r="F92" s="119"/>
      <c r="G92" s="119"/>
      <c r="H92" s="119"/>
      <c r="I92" s="119"/>
      <c r="J92" s="125">
        <f>D92+E92+F92+G92+H92+I92</f>
        <v>298600</v>
      </c>
    </row>
    <row r="93" spans="2:10" ht="12.75">
      <c r="B93" s="7">
        <v>80</v>
      </c>
      <c r="C93" s="20" t="s">
        <v>259</v>
      </c>
      <c r="D93" s="119">
        <v>269400</v>
      </c>
      <c r="E93" s="119">
        <v>124300</v>
      </c>
      <c r="F93" s="119"/>
      <c r="G93" s="119"/>
      <c r="H93" s="119"/>
      <c r="I93" s="119"/>
      <c r="J93" s="125">
        <f>D93+E93+F93+G93+H93+I93</f>
        <v>393700</v>
      </c>
    </row>
    <row r="94" spans="2:10" ht="12.75">
      <c r="B94" s="7">
        <v>81</v>
      </c>
      <c r="C94" s="20" t="s">
        <v>260</v>
      </c>
      <c r="D94" s="119">
        <v>516500</v>
      </c>
      <c r="E94" s="119">
        <v>238100</v>
      </c>
      <c r="F94" s="119"/>
      <c r="G94" s="119"/>
      <c r="H94" s="119"/>
      <c r="I94" s="119"/>
      <c r="J94" s="125">
        <f>D94+E94+F94+G94+H94+I94</f>
        <v>754600</v>
      </c>
    </row>
    <row r="95" spans="2:10" ht="12.75">
      <c r="B95" s="7">
        <v>82</v>
      </c>
      <c r="C95" s="20" t="s">
        <v>261</v>
      </c>
      <c r="D95" s="119">
        <v>58500</v>
      </c>
      <c r="E95" s="119">
        <v>27000</v>
      </c>
      <c r="F95" s="119"/>
      <c r="G95" s="119"/>
      <c r="H95" s="119"/>
      <c r="I95" s="119"/>
      <c r="J95" s="125">
        <f>D95+E95+F95+G95+H95+I95</f>
        <v>85500</v>
      </c>
    </row>
    <row r="96" spans="2:10" ht="12.75">
      <c r="B96" s="7">
        <v>83</v>
      </c>
      <c r="C96" s="20" t="s">
        <v>262</v>
      </c>
      <c r="D96" s="119">
        <v>81800</v>
      </c>
      <c r="E96" s="119">
        <v>37800</v>
      </c>
      <c r="F96" s="119"/>
      <c r="G96" s="119"/>
      <c r="H96" s="119"/>
      <c r="I96" s="119"/>
      <c r="J96" s="125">
        <f>D96+E96+F96+G96+H96+I96</f>
        <v>119600</v>
      </c>
    </row>
    <row r="97" spans="2:10" ht="12.75">
      <c r="B97" s="7">
        <v>84</v>
      </c>
      <c r="C97" s="22" t="s">
        <v>263</v>
      </c>
      <c r="D97" s="119">
        <v>137700</v>
      </c>
      <c r="E97" s="119">
        <v>63500</v>
      </c>
      <c r="F97" s="119"/>
      <c r="G97" s="119"/>
      <c r="H97" s="119"/>
      <c r="I97" s="119"/>
      <c r="J97" s="125">
        <f>D97+E97+F97+G97+H97+I97</f>
        <v>201200</v>
      </c>
    </row>
    <row r="98" spans="2:10" ht="12.75">
      <c r="B98" s="7"/>
      <c r="C98" s="67" t="s">
        <v>157</v>
      </c>
      <c r="D98" s="74">
        <f aca="true" t="shared" si="3" ref="D98:J98">SUM(D84:D97)</f>
        <v>3864800</v>
      </c>
      <c r="E98" s="74">
        <f t="shared" si="3"/>
        <v>1782400</v>
      </c>
      <c r="F98" s="74">
        <f t="shared" si="3"/>
        <v>0</v>
      </c>
      <c r="G98" s="74">
        <f t="shared" si="3"/>
        <v>3900000</v>
      </c>
      <c r="H98" s="74">
        <f t="shared" si="3"/>
        <v>2087600</v>
      </c>
      <c r="I98" s="74">
        <f t="shared" si="3"/>
        <v>4292700</v>
      </c>
      <c r="J98" s="74">
        <f t="shared" si="3"/>
        <v>15927500</v>
      </c>
    </row>
    <row r="99" spans="2:10" ht="12.75">
      <c r="B99" s="7"/>
      <c r="C99" s="80" t="s">
        <v>162</v>
      </c>
      <c r="D99" s="84">
        <f aca="true" t="shared" si="4" ref="D99:J99">D38+D67+D83+D98</f>
        <v>26500500</v>
      </c>
      <c r="E99" s="84">
        <f t="shared" si="4"/>
        <v>12223500</v>
      </c>
      <c r="F99" s="84">
        <f t="shared" si="4"/>
        <v>6670300</v>
      </c>
      <c r="G99" s="84">
        <f t="shared" si="4"/>
        <v>55900000</v>
      </c>
      <c r="H99" s="84">
        <f>H38+H67+H83+H98</f>
        <v>39214600</v>
      </c>
      <c r="I99" s="84">
        <f t="shared" si="4"/>
        <v>37134000</v>
      </c>
      <c r="J99" s="84">
        <f t="shared" si="4"/>
        <v>177642900</v>
      </c>
    </row>
    <row r="100" spans="3:10" ht="12.75" customHeight="1">
      <c r="C100" s="127"/>
      <c r="D100" s="39"/>
      <c r="E100" s="129"/>
      <c r="F100" s="129"/>
      <c r="G100" s="129"/>
      <c r="H100" s="129"/>
      <c r="I100" s="129"/>
      <c r="J100" s="39"/>
    </row>
    <row r="101" ht="12.75">
      <c r="C101" s="123"/>
    </row>
  </sheetData>
  <sheetProtection/>
  <mergeCells count="11">
    <mergeCell ref="B4:B9"/>
    <mergeCell ref="C4:C9"/>
    <mergeCell ref="D4:J4"/>
    <mergeCell ref="B2:J2"/>
    <mergeCell ref="D6:D9"/>
    <mergeCell ref="E6:E9"/>
    <mergeCell ref="F6:F9"/>
    <mergeCell ref="G6:G9"/>
    <mergeCell ref="H6:H9"/>
    <mergeCell ref="I6:I9"/>
    <mergeCell ref="J6:J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  <rowBreaks count="1" manualBreakCount="1">
    <brk id="53" max="3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2012-07-17T11:35:40Z</cp:lastPrinted>
  <dcterms:created xsi:type="dcterms:W3CDTF">2012-04-05T05:16:43Z</dcterms:created>
  <dcterms:modified xsi:type="dcterms:W3CDTF">2012-07-17T11:41:09Z</dcterms:modified>
  <cp:category/>
  <cp:version/>
  <cp:contentType/>
  <cp:contentStatus/>
</cp:coreProperties>
</file>